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Feuil1" sheetId="1" r:id="rId1"/>
    <sheet name="Solvant A" sheetId="2" r:id="rId2"/>
    <sheet name="Solvant B" sheetId="3" r:id="rId3"/>
    <sheet name="Gradient" sheetId="4" r:id="rId4"/>
    <sheet name="Feuil2" sheetId="5" r:id="rId5"/>
    <sheet name="Feuil3" sheetId="6" r:id="rId6"/>
  </sheets>
  <definedNames>
    <definedName name="Debit">'Feuil1'!$C$7</definedName>
    <definedName name="dint">'Feuil1'!$C$5</definedName>
    <definedName name="ka">'Feuil1'!#REF!</definedName>
    <definedName name="kb">'Feuil1'!#REF!</definedName>
    <definedName name="kg1">'Feuil1'!#REF!</definedName>
    <definedName name="kg2">'Feuil1'!#REF!</definedName>
    <definedName name="kg3">'Feuil1'!#REF!</definedName>
    <definedName name="long">'Feuil1'!$C$4</definedName>
    <definedName name="N">'Feuil1'!$F$7</definedName>
    <definedName name="pastemps">'Feuil1'!$H$14</definedName>
    <definedName name="poro">'Feuil1'!$C$3</definedName>
    <definedName name="t_arret">'Feuil1'!$H$13</definedName>
    <definedName name="tmort">'Feuil1'!$F$6</definedName>
    <definedName name="tr_maxi">'Feuil1'!$H$12</definedName>
    <definedName name="vint">'Feuil1'!$F$3</definedName>
    <definedName name="vmort">'Feuil1'!$F$4</definedName>
    <definedName name="vstat">'Feuil1'!$F$5</definedName>
  </definedNames>
  <calcPr fullCalcOnLoad="1"/>
</workbook>
</file>

<file path=xl/sharedStrings.xml><?xml version="1.0" encoding="utf-8"?>
<sst xmlns="http://schemas.openxmlformats.org/spreadsheetml/2006/main" count="71" uniqueCount="60">
  <si>
    <t>kA</t>
  </si>
  <si>
    <t>kB</t>
  </si>
  <si>
    <t>Porosité</t>
  </si>
  <si>
    <t>Composé 1</t>
  </si>
  <si>
    <t>kgradient</t>
  </si>
  <si>
    <t>Composé 2</t>
  </si>
  <si>
    <t>Composé 3</t>
  </si>
  <si>
    <t>Composé 4</t>
  </si>
  <si>
    <t>tRA</t>
  </si>
  <si>
    <t>Données fondamentales</t>
  </si>
  <si>
    <t>Données déduites</t>
  </si>
  <si>
    <t>Efficacité moyenne</t>
  </si>
  <si>
    <t>Volume interne</t>
  </si>
  <si>
    <t>Volume mort</t>
  </si>
  <si>
    <t>Volume stationnaire</t>
  </si>
  <si>
    <t>Temps mort</t>
  </si>
  <si>
    <t>sA</t>
  </si>
  <si>
    <t>t arret</t>
  </si>
  <si>
    <t>tr maxi</t>
  </si>
  <si>
    <t>pas temps</t>
  </si>
  <si>
    <t>t</t>
  </si>
  <si>
    <t>chromato A</t>
  </si>
  <si>
    <t>SOLVANT A</t>
  </si>
  <si>
    <t>pic1</t>
  </si>
  <si>
    <t>pic2</t>
  </si>
  <si>
    <t>pic3</t>
  </si>
  <si>
    <t>pic4</t>
  </si>
  <si>
    <t>tRB</t>
  </si>
  <si>
    <t>sB</t>
  </si>
  <si>
    <t>trgrad</t>
  </si>
  <si>
    <t>s grad</t>
  </si>
  <si>
    <t>SOLVANT B</t>
  </si>
  <si>
    <t>chromato B</t>
  </si>
  <si>
    <t>GRADIENT</t>
  </si>
  <si>
    <t>Gradient</t>
  </si>
  <si>
    <t>SCENARIO 1</t>
  </si>
  <si>
    <t>n</t>
  </si>
  <si>
    <t>% temps A</t>
  </si>
  <si>
    <t>% temps B</t>
  </si>
  <si>
    <t>Cette création est mise à disposition sous un contrat Creative Commons.</t>
  </si>
  <si>
    <t>puissent y accéder. Merci par avance de respecter ces consignes. Voir contrat…</t>
  </si>
  <si>
    <t>Solvant A</t>
  </si>
  <si>
    <t>Solvant B</t>
  </si>
  <si>
    <t>Simulateur de gradient de solvant</t>
  </si>
  <si>
    <t>Thierry Brière</t>
  </si>
  <si>
    <t xml:space="preserve">certaines réserves dont la citation obligatoire du nom de son auteur et l’adresse </t>
  </si>
  <si>
    <t>Vous pouvez l’utiliser à des fins pédagogiques et NON COMMERCIALES, sous</t>
  </si>
  <si>
    <r>
      <t>Diamètre particules (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m)</t>
    </r>
  </si>
  <si>
    <t>Longueur (cm)</t>
  </si>
  <si>
    <t>Diamètre (cm)</t>
  </si>
  <si>
    <t>Débit (mL/min)</t>
  </si>
  <si>
    <t>h réelle (cm)</t>
  </si>
  <si>
    <t xml:space="preserve">http://personnel.univ-reunion/briere de son site d’origine pour que vos étudiants </t>
  </si>
  <si>
    <t>pic 1</t>
  </si>
  <si>
    <t>pic 2</t>
  </si>
  <si>
    <t>pic 3</t>
  </si>
  <si>
    <t>pic 4</t>
  </si>
  <si>
    <t>DONNEES MODIFIABLES</t>
  </si>
  <si>
    <t>Voir chromatogrammes ci dessous</t>
  </si>
  <si>
    <t>ou page correspondante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</si>
</sst>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0.5"/>
      <name val="Arial"/>
      <family val="2"/>
    </font>
    <font>
      <b/>
      <sz val="9.75"/>
      <name val="Arial"/>
      <family val="2"/>
    </font>
    <font>
      <sz val="8.25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Symbol"/>
      <family val="1"/>
    </font>
    <font>
      <b/>
      <sz val="20"/>
      <name val="Arial"/>
      <family val="0"/>
    </font>
    <font>
      <sz val="16.75"/>
      <name val="Arial"/>
      <family val="0"/>
    </font>
    <font>
      <b/>
      <sz val="17.75"/>
      <name val="Arial"/>
      <family val="0"/>
    </font>
    <font>
      <sz val="14.75"/>
      <name val="Arial"/>
      <family val="0"/>
    </font>
    <font>
      <b/>
      <sz val="19.5"/>
      <name val="Arial"/>
      <family val="0"/>
    </font>
    <font>
      <sz val="16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" xfId="0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" borderId="6" xfId="15" applyFont="1" applyFill="1" applyBorder="1" applyAlignment="1">
      <alignment/>
    </xf>
    <xf numFmtId="0" fontId="14" fillId="3" borderId="0" xfId="15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14" fillId="3" borderId="1" xfId="15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2" fillId="3" borderId="3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4" borderId="1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SOLVANT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Feuil1!$F$23</c:f>
              <c:strCache>
                <c:ptCount val="1"/>
                <c:pt idx="0">
                  <c:v>chromato 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Feuil1!$A$30:$A$230</c:f>
              <c:numCache/>
            </c:numRef>
          </c:xVal>
          <c:yVal>
            <c:numRef>
              <c:f>Feuil1!$F$30:$F$230</c:f>
              <c:numCache/>
            </c:numRef>
          </c:yVal>
          <c:smooth val="1"/>
        </c:ser>
        <c:axId val="56022348"/>
        <c:axId val="34439085"/>
      </c:scatterChart>
      <c:val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439085"/>
        <c:crosses val="autoZero"/>
        <c:crossBetween val="midCat"/>
        <c:dispUnits/>
      </c:valAx>
      <c:valAx>
        <c:axId val="34439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2234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SOLVANT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Feuil1!$B$23</c:f>
              <c:strCache>
                <c:ptCount val="1"/>
                <c:pt idx="0">
                  <c:v>pic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/>
            </c:numRef>
          </c:xVal>
          <c:yVal>
            <c:numRef>
              <c:f>Feuil1!$B$24:$B$224</c:f>
              <c:numCache/>
            </c:numRef>
          </c:yVal>
          <c:smooth val="1"/>
        </c:ser>
        <c:ser>
          <c:idx val="1"/>
          <c:order val="1"/>
          <c:tx>
            <c:strRef>
              <c:f>Feuil1!$C$23</c:f>
              <c:strCache>
                <c:ptCount val="1"/>
                <c:pt idx="0">
                  <c:v>pic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/>
            </c:numRef>
          </c:xVal>
          <c:yVal>
            <c:numRef>
              <c:f>Feuil1!$C$24:$C$224</c:f>
              <c:numCache/>
            </c:numRef>
          </c:yVal>
          <c:smooth val="1"/>
        </c:ser>
        <c:ser>
          <c:idx val="2"/>
          <c:order val="2"/>
          <c:tx>
            <c:strRef>
              <c:f>Feuil1!$D$23</c:f>
              <c:strCache>
                <c:ptCount val="1"/>
                <c:pt idx="0">
                  <c:v>pic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/>
            </c:numRef>
          </c:xVal>
          <c:yVal>
            <c:numRef>
              <c:f>Feuil1!$D$24:$D$224</c:f>
              <c:numCache/>
            </c:numRef>
          </c:yVal>
          <c:smooth val="1"/>
        </c:ser>
        <c:ser>
          <c:idx val="3"/>
          <c:order val="3"/>
          <c:tx>
            <c:strRef>
              <c:f>Feuil1!$E$23</c:f>
              <c:strCache>
                <c:ptCount val="1"/>
                <c:pt idx="0">
                  <c:v>pic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/>
            </c:numRef>
          </c:xVal>
          <c:yVal>
            <c:numRef>
              <c:f>Feuil1!$E$24:$E$224</c:f>
              <c:numCache/>
            </c:numRef>
          </c:yVal>
          <c:smooth val="1"/>
        </c:ser>
        <c:axId val="41516310"/>
        <c:axId val="38102471"/>
      </c:scatterChart>
      <c:val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02471"/>
        <c:crosses val="autoZero"/>
        <c:crossBetween val="midCat"/>
        <c:dispUnits/>
      </c:valAx>
      <c:valAx>
        <c:axId val="38102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163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GRADIENT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Feuil1!$R$23</c:f>
              <c:strCache>
                <c:ptCount val="1"/>
                <c:pt idx="0">
                  <c:v>Gradient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/>
            </c:numRef>
          </c:xVal>
          <c:yVal>
            <c:numRef>
              <c:f>Feuil1!$R$24:$R$224</c:f>
              <c:numCache/>
            </c:numRef>
          </c:yVal>
          <c:smooth val="1"/>
        </c:ser>
        <c:axId val="7377920"/>
        <c:axId val="66401281"/>
      </c:scatterChart>
      <c:val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1281"/>
        <c:crosses val="autoZero"/>
        <c:crossBetween val="midCat"/>
        <c:dispUnits/>
      </c:valAx>
      <c:valAx>
        <c:axId val="66401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79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SOLVANT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Feuil1!$L$23</c:f>
              <c:strCache>
                <c:ptCount val="1"/>
                <c:pt idx="0">
                  <c:v>chromato 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/>
            </c:numRef>
          </c:xVal>
          <c:yVal>
            <c:numRef>
              <c:f>Feuil1!$L$24:$L$224</c:f>
              <c:numCache/>
            </c:numRef>
          </c:yVal>
          <c:smooth val="1"/>
        </c:ser>
        <c:axId val="60740618"/>
        <c:axId val="9794651"/>
      </c:scatterChart>
      <c:val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94651"/>
        <c:crosses val="autoZero"/>
        <c:crossBetween val="midCat"/>
        <c:dispUnits/>
      </c:valAx>
      <c:valAx>
        <c:axId val="979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061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SOLVANT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Feuil1!$H$23</c:f>
              <c:strCache>
                <c:ptCount val="1"/>
                <c:pt idx="0">
                  <c:v>pic1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/>
            </c:numRef>
          </c:xVal>
          <c:yVal>
            <c:numRef>
              <c:f>Feuil1!$H$24:$H$224</c:f>
              <c:numCache/>
            </c:numRef>
          </c:yVal>
          <c:smooth val="1"/>
        </c:ser>
        <c:ser>
          <c:idx val="1"/>
          <c:order val="1"/>
          <c:tx>
            <c:strRef>
              <c:f>Feuil1!$I$23</c:f>
              <c:strCache>
                <c:ptCount val="1"/>
                <c:pt idx="0">
                  <c:v>pic2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/>
            </c:numRef>
          </c:xVal>
          <c:yVal>
            <c:numRef>
              <c:f>Feuil1!$I$24:$I$224</c:f>
              <c:numCache/>
            </c:numRef>
          </c:yVal>
          <c:smooth val="1"/>
        </c:ser>
        <c:ser>
          <c:idx val="2"/>
          <c:order val="2"/>
          <c:tx>
            <c:strRef>
              <c:f>Feuil1!$J$23</c:f>
              <c:strCache>
                <c:ptCount val="1"/>
                <c:pt idx="0">
                  <c:v>pic3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/>
            </c:numRef>
          </c:xVal>
          <c:yVal>
            <c:numRef>
              <c:f>Feuil1!$J$24:$J$224</c:f>
              <c:numCache/>
            </c:numRef>
          </c:yVal>
          <c:smooth val="1"/>
        </c:ser>
        <c:ser>
          <c:idx val="3"/>
          <c:order val="3"/>
          <c:tx>
            <c:strRef>
              <c:f>Feuil1!$K$23</c:f>
              <c:strCache>
                <c:ptCount val="1"/>
                <c:pt idx="0">
                  <c:v>pic4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/>
            </c:numRef>
          </c:xVal>
          <c:yVal>
            <c:numRef>
              <c:f>Feuil1!$K$24:$K$224</c:f>
              <c:numCache/>
            </c:numRef>
          </c:yVal>
          <c:smooth val="1"/>
        </c:ser>
        <c:axId val="21042996"/>
        <c:axId val="55169237"/>
      </c:scatterChart>
      <c:val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9237"/>
        <c:crosses val="autoZero"/>
        <c:crossBetween val="midCat"/>
        <c:dispUnits/>
      </c:valAx>
      <c:valAx>
        <c:axId val="551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GRADIENT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Feuil1!$N$23</c:f>
              <c:strCache>
                <c:ptCount val="1"/>
                <c:pt idx="0">
                  <c:v>pic1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/>
            </c:numRef>
          </c:xVal>
          <c:yVal>
            <c:numRef>
              <c:f>Feuil1!$N$24:$N$224</c:f>
              <c:numCache/>
            </c:numRef>
          </c:yVal>
          <c:smooth val="1"/>
        </c:ser>
        <c:ser>
          <c:idx val="1"/>
          <c:order val="1"/>
          <c:tx>
            <c:strRef>
              <c:f>Feuil1!$O$23</c:f>
              <c:strCache>
                <c:ptCount val="1"/>
                <c:pt idx="0">
                  <c:v>pic2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/>
            </c:numRef>
          </c:xVal>
          <c:yVal>
            <c:numRef>
              <c:f>Feuil1!$O$24:$O$224</c:f>
              <c:numCache/>
            </c:numRef>
          </c:yVal>
          <c:smooth val="1"/>
        </c:ser>
        <c:ser>
          <c:idx val="2"/>
          <c:order val="2"/>
          <c:tx>
            <c:strRef>
              <c:f>Feuil1!$P$23</c:f>
              <c:strCache>
                <c:ptCount val="1"/>
                <c:pt idx="0">
                  <c:v>pic3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/>
            </c:numRef>
          </c:xVal>
          <c:yVal>
            <c:numRef>
              <c:f>Feuil1!$P$24:$P$224</c:f>
              <c:numCache/>
            </c:numRef>
          </c:yVal>
          <c:smooth val="1"/>
        </c:ser>
        <c:ser>
          <c:idx val="3"/>
          <c:order val="3"/>
          <c:tx>
            <c:strRef>
              <c:f>Feuil1!$Q$23</c:f>
              <c:strCache>
                <c:ptCount val="1"/>
                <c:pt idx="0">
                  <c:v>pic4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/>
            </c:numRef>
          </c:xVal>
          <c:yVal>
            <c:numRef>
              <c:f>Feuil1!$Q$24:$Q$224</c:f>
              <c:numCache/>
            </c:numRef>
          </c:yVal>
          <c:smooth val="1"/>
        </c:ser>
        <c:axId val="26761086"/>
        <c:axId val="39523183"/>
      </c:scatterChart>
      <c:val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3183"/>
        <c:crosses val="autoZero"/>
        <c:crossBetween val="midCat"/>
        <c:dispUnits/>
      </c:valAx>
      <c:valAx>
        <c:axId val="39523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SOLVANT 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Feuil1!$B$23</c:f>
              <c:strCache>
                <c:ptCount val="1"/>
                <c:pt idx="0">
                  <c:v>pic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>
                <c:ptCount val="201"/>
                <c:pt idx="0">
                  <c:v>0</c:v>
                </c:pt>
                <c:pt idx="1">
                  <c:v>2.4691445635659406</c:v>
                </c:pt>
                <c:pt idx="2">
                  <c:v>4.938289127131881</c:v>
                </c:pt>
                <c:pt idx="3">
                  <c:v>7.407433690697822</c:v>
                </c:pt>
                <c:pt idx="4">
                  <c:v>9.876578254263762</c:v>
                </c:pt>
                <c:pt idx="5">
                  <c:v>12.345722817829703</c:v>
                </c:pt>
                <c:pt idx="6">
                  <c:v>14.814867381395644</c:v>
                </c:pt>
                <c:pt idx="7">
                  <c:v>17.284011944961584</c:v>
                </c:pt>
                <c:pt idx="8">
                  <c:v>19.753156508527525</c:v>
                </c:pt>
                <c:pt idx="9">
                  <c:v>22.222301072093465</c:v>
                </c:pt>
                <c:pt idx="10">
                  <c:v>24.691445635659406</c:v>
                </c:pt>
                <c:pt idx="11">
                  <c:v>27.160590199225346</c:v>
                </c:pt>
                <c:pt idx="12">
                  <c:v>29.629734762791287</c:v>
                </c:pt>
                <c:pt idx="13">
                  <c:v>32.09887932635723</c:v>
                </c:pt>
                <c:pt idx="14">
                  <c:v>34.56802388992317</c:v>
                </c:pt>
                <c:pt idx="15">
                  <c:v>37.03716845348911</c:v>
                </c:pt>
                <c:pt idx="16">
                  <c:v>39.50631301705505</c:v>
                </c:pt>
                <c:pt idx="17">
                  <c:v>41.97545758062099</c:v>
                </c:pt>
                <c:pt idx="18">
                  <c:v>44.44460214418693</c:v>
                </c:pt>
                <c:pt idx="19">
                  <c:v>46.91374670775287</c:v>
                </c:pt>
                <c:pt idx="20">
                  <c:v>49.38289127131881</c:v>
                </c:pt>
                <c:pt idx="21">
                  <c:v>51.85203583488475</c:v>
                </c:pt>
                <c:pt idx="22">
                  <c:v>54.32118039845069</c:v>
                </c:pt>
                <c:pt idx="23">
                  <c:v>56.79032496201663</c:v>
                </c:pt>
                <c:pt idx="24">
                  <c:v>59.259469525582574</c:v>
                </c:pt>
                <c:pt idx="25">
                  <c:v>61.728614089148515</c:v>
                </c:pt>
                <c:pt idx="26">
                  <c:v>64.19775865271446</c:v>
                </c:pt>
                <c:pt idx="27">
                  <c:v>66.66690321628039</c:v>
                </c:pt>
                <c:pt idx="28">
                  <c:v>69.13604777984634</c:v>
                </c:pt>
                <c:pt idx="29">
                  <c:v>71.60519234341228</c:v>
                </c:pt>
                <c:pt idx="30">
                  <c:v>74.07433690697823</c:v>
                </c:pt>
                <c:pt idx="31">
                  <c:v>76.54348147054418</c:v>
                </c:pt>
                <c:pt idx="32">
                  <c:v>79.01262603411013</c:v>
                </c:pt>
                <c:pt idx="33">
                  <c:v>81.48177059767607</c:v>
                </c:pt>
                <c:pt idx="34">
                  <c:v>83.95091516124202</c:v>
                </c:pt>
                <c:pt idx="35">
                  <c:v>86.42005972480797</c:v>
                </c:pt>
                <c:pt idx="36">
                  <c:v>88.88920428837392</c:v>
                </c:pt>
                <c:pt idx="37">
                  <c:v>91.35834885193987</c:v>
                </c:pt>
                <c:pt idx="38">
                  <c:v>93.82749341550581</c:v>
                </c:pt>
                <c:pt idx="39">
                  <c:v>96.29663797907176</c:v>
                </c:pt>
                <c:pt idx="40">
                  <c:v>98.76578254263771</c:v>
                </c:pt>
                <c:pt idx="41">
                  <c:v>101.23492710620366</c:v>
                </c:pt>
                <c:pt idx="42">
                  <c:v>103.7040716697696</c:v>
                </c:pt>
                <c:pt idx="43">
                  <c:v>106.17321623333555</c:v>
                </c:pt>
                <c:pt idx="44">
                  <c:v>108.6423607969015</c:v>
                </c:pt>
                <c:pt idx="45">
                  <c:v>111.11150536046745</c:v>
                </c:pt>
                <c:pt idx="46">
                  <c:v>113.5806499240334</c:v>
                </c:pt>
                <c:pt idx="47">
                  <c:v>116.04979448759934</c:v>
                </c:pt>
                <c:pt idx="48">
                  <c:v>118.51893905116529</c:v>
                </c:pt>
                <c:pt idx="49">
                  <c:v>120.98808361473124</c:v>
                </c:pt>
                <c:pt idx="50">
                  <c:v>123.45722817829719</c:v>
                </c:pt>
                <c:pt idx="51">
                  <c:v>125.92637274186313</c:v>
                </c:pt>
                <c:pt idx="52">
                  <c:v>128.39551730542908</c:v>
                </c:pt>
                <c:pt idx="53">
                  <c:v>130.86466186899503</c:v>
                </c:pt>
                <c:pt idx="54">
                  <c:v>133.33380643256098</c:v>
                </c:pt>
                <c:pt idx="55">
                  <c:v>135.80295099612692</c:v>
                </c:pt>
                <c:pt idx="56">
                  <c:v>138.27209555969287</c:v>
                </c:pt>
                <c:pt idx="57">
                  <c:v>140.74124012325882</c:v>
                </c:pt>
                <c:pt idx="58">
                  <c:v>143.21038468682477</c:v>
                </c:pt>
                <c:pt idx="59">
                  <c:v>145.67952925039071</c:v>
                </c:pt>
                <c:pt idx="60">
                  <c:v>148.14867381395666</c:v>
                </c:pt>
                <c:pt idx="61">
                  <c:v>150.6178183775226</c:v>
                </c:pt>
                <c:pt idx="62">
                  <c:v>153.08696294108856</c:v>
                </c:pt>
                <c:pt idx="63">
                  <c:v>155.5561075046545</c:v>
                </c:pt>
                <c:pt idx="64">
                  <c:v>158.02525206822045</c:v>
                </c:pt>
                <c:pt idx="65">
                  <c:v>160.4943966317864</c:v>
                </c:pt>
                <c:pt idx="66">
                  <c:v>162.96354119535235</c:v>
                </c:pt>
                <c:pt idx="67">
                  <c:v>165.4326857589183</c:v>
                </c:pt>
                <c:pt idx="68">
                  <c:v>167.90183032248424</c:v>
                </c:pt>
                <c:pt idx="69">
                  <c:v>170.3709748860502</c:v>
                </c:pt>
                <c:pt idx="70">
                  <c:v>172.84011944961614</c:v>
                </c:pt>
                <c:pt idx="71">
                  <c:v>175.3092640131821</c:v>
                </c:pt>
                <c:pt idx="72">
                  <c:v>177.77840857674803</c:v>
                </c:pt>
                <c:pt idx="73">
                  <c:v>180.24755314031398</c:v>
                </c:pt>
                <c:pt idx="74">
                  <c:v>182.71669770387993</c:v>
                </c:pt>
                <c:pt idx="75">
                  <c:v>185.18584226744588</c:v>
                </c:pt>
                <c:pt idx="76">
                  <c:v>187.65498683101183</c:v>
                </c:pt>
                <c:pt idx="77">
                  <c:v>190.12413139457777</c:v>
                </c:pt>
                <c:pt idx="78">
                  <c:v>192.59327595814372</c:v>
                </c:pt>
                <c:pt idx="79">
                  <c:v>195.06242052170967</c:v>
                </c:pt>
                <c:pt idx="80">
                  <c:v>197.53156508527562</c:v>
                </c:pt>
                <c:pt idx="81">
                  <c:v>200.00070964884156</c:v>
                </c:pt>
                <c:pt idx="82">
                  <c:v>202.4698542124075</c:v>
                </c:pt>
                <c:pt idx="83">
                  <c:v>204.93899877597346</c:v>
                </c:pt>
                <c:pt idx="84">
                  <c:v>207.4081433395394</c:v>
                </c:pt>
                <c:pt idx="85">
                  <c:v>209.87728790310535</c:v>
                </c:pt>
                <c:pt idx="86">
                  <c:v>212.3464324666713</c:v>
                </c:pt>
                <c:pt idx="87">
                  <c:v>214.81557703023725</c:v>
                </c:pt>
                <c:pt idx="88">
                  <c:v>217.2847215938032</c:v>
                </c:pt>
                <c:pt idx="89">
                  <c:v>219.75386615736915</c:v>
                </c:pt>
                <c:pt idx="90">
                  <c:v>222.2230107209351</c:v>
                </c:pt>
                <c:pt idx="91">
                  <c:v>224.69215528450104</c:v>
                </c:pt>
                <c:pt idx="92">
                  <c:v>227.161299848067</c:v>
                </c:pt>
                <c:pt idx="93">
                  <c:v>229.63044441163294</c:v>
                </c:pt>
                <c:pt idx="94">
                  <c:v>232.09958897519888</c:v>
                </c:pt>
                <c:pt idx="95">
                  <c:v>234.56873353876483</c:v>
                </c:pt>
                <c:pt idx="96">
                  <c:v>237.03787810233078</c:v>
                </c:pt>
                <c:pt idx="97">
                  <c:v>239.50702266589673</c:v>
                </c:pt>
                <c:pt idx="98">
                  <c:v>241.97616722946267</c:v>
                </c:pt>
                <c:pt idx="99">
                  <c:v>244.44531179302862</c:v>
                </c:pt>
                <c:pt idx="100">
                  <c:v>246.91445635659457</c:v>
                </c:pt>
                <c:pt idx="101">
                  <c:v>249.38360092016052</c:v>
                </c:pt>
                <c:pt idx="102">
                  <c:v>251.85274548372647</c:v>
                </c:pt>
                <c:pt idx="103">
                  <c:v>254.3218900472924</c:v>
                </c:pt>
                <c:pt idx="104">
                  <c:v>256.79103461085833</c:v>
                </c:pt>
                <c:pt idx="105">
                  <c:v>259.26017917442425</c:v>
                </c:pt>
                <c:pt idx="106">
                  <c:v>261.72932373799017</c:v>
                </c:pt>
                <c:pt idx="107">
                  <c:v>264.1984683015561</c:v>
                </c:pt>
                <c:pt idx="108">
                  <c:v>266.667612865122</c:v>
                </c:pt>
                <c:pt idx="109">
                  <c:v>269.13675742868793</c:v>
                </c:pt>
                <c:pt idx="110">
                  <c:v>271.60590199225385</c:v>
                </c:pt>
                <c:pt idx="111">
                  <c:v>274.07504655581977</c:v>
                </c:pt>
                <c:pt idx="112">
                  <c:v>276.5441911193857</c:v>
                </c:pt>
                <c:pt idx="113">
                  <c:v>279.0133356829516</c:v>
                </c:pt>
                <c:pt idx="114">
                  <c:v>281.4824802465175</c:v>
                </c:pt>
                <c:pt idx="115">
                  <c:v>283.95162481008344</c:v>
                </c:pt>
                <c:pt idx="116">
                  <c:v>286.42076937364936</c:v>
                </c:pt>
                <c:pt idx="117">
                  <c:v>288.8899139372153</c:v>
                </c:pt>
                <c:pt idx="118">
                  <c:v>291.3590585007812</c:v>
                </c:pt>
                <c:pt idx="119">
                  <c:v>293.8282030643471</c:v>
                </c:pt>
                <c:pt idx="120">
                  <c:v>296.29734762791304</c:v>
                </c:pt>
                <c:pt idx="121">
                  <c:v>298.76649219147896</c:v>
                </c:pt>
                <c:pt idx="122">
                  <c:v>301.2356367550449</c:v>
                </c:pt>
                <c:pt idx="123">
                  <c:v>303.7047813186108</c:v>
                </c:pt>
                <c:pt idx="124">
                  <c:v>306.1739258821767</c:v>
                </c:pt>
                <c:pt idx="125">
                  <c:v>308.64307044574264</c:v>
                </c:pt>
                <c:pt idx="126">
                  <c:v>311.11221500930856</c:v>
                </c:pt>
                <c:pt idx="127">
                  <c:v>313.5813595728745</c:v>
                </c:pt>
                <c:pt idx="128">
                  <c:v>316.0505041364404</c:v>
                </c:pt>
                <c:pt idx="129">
                  <c:v>318.5196487000063</c:v>
                </c:pt>
                <c:pt idx="130">
                  <c:v>320.98879326357223</c:v>
                </c:pt>
                <c:pt idx="131">
                  <c:v>323.45793782713815</c:v>
                </c:pt>
                <c:pt idx="132">
                  <c:v>325.9270823907041</c:v>
                </c:pt>
                <c:pt idx="133">
                  <c:v>328.39622695427</c:v>
                </c:pt>
                <c:pt idx="134">
                  <c:v>330.8653715178359</c:v>
                </c:pt>
                <c:pt idx="135">
                  <c:v>333.33451608140183</c:v>
                </c:pt>
                <c:pt idx="136">
                  <c:v>335.80366064496775</c:v>
                </c:pt>
                <c:pt idx="137">
                  <c:v>338.27280520853367</c:v>
                </c:pt>
                <c:pt idx="138">
                  <c:v>340.7419497720996</c:v>
                </c:pt>
                <c:pt idx="139">
                  <c:v>343.2110943356655</c:v>
                </c:pt>
                <c:pt idx="140">
                  <c:v>345.6802388992314</c:v>
                </c:pt>
                <c:pt idx="141">
                  <c:v>348.14938346279735</c:v>
                </c:pt>
                <c:pt idx="142">
                  <c:v>350.61852802636326</c:v>
                </c:pt>
                <c:pt idx="143">
                  <c:v>353.0876725899292</c:v>
                </c:pt>
                <c:pt idx="144">
                  <c:v>355.5568171534951</c:v>
                </c:pt>
                <c:pt idx="145">
                  <c:v>358.025961717061</c:v>
                </c:pt>
                <c:pt idx="146">
                  <c:v>360.49510628062694</c:v>
                </c:pt>
                <c:pt idx="147">
                  <c:v>362.96425084419286</c:v>
                </c:pt>
                <c:pt idx="148">
                  <c:v>365.4333954077588</c:v>
                </c:pt>
                <c:pt idx="149">
                  <c:v>367.9025399713247</c:v>
                </c:pt>
                <c:pt idx="150">
                  <c:v>370.3716845348906</c:v>
                </c:pt>
                <c:pt idx="151">
                  <c:v>372.84082909845654</c:v>
                </c:pt>
                <c:pt idx="152">
                  <c:v>375.30997366202246</c:v>
                </c:pt>
                <c:pt idx="153">
                  <c:v>377.7791182255884</c:v>
                </c:pt>
                <c:pt idx="154">
                  <c:v>380.2482627891543</c:v>
                </c:pt>
                <c:pt idx="155">
                  <c:v>382.7174073527202</c:v>
                </c:pt>
                <c:pt idx="156">
                  <c:v>385.18655191628613</c:v>
                </c:pt>
                <c:pt idx="157">
                  <c:v>387.65569647985205</c:v>
                </c:pt>
                <c:pt idx="158">
                  <c:v>390.124841043418</c:v>
                </c:pt>
                <c:pt idx="159">
                  <c:v>392.5939856069839</c:v>
                </c:pt>
                <c:pt idx="160">
                  <c:v>395.0631301705498</c:v>
                </c:pt>
                <c:pt idx="161">
                  <c:v>397.53227473411573</c:v>
                </c:pt>
                <c:pt idx="162">
                  <c:v>400.00141929768165</c:v>
                </c:pt>
                <c:pt idx="163">
                  <c:v>402.47056386124757</c:v>
                </c:pt>
                <c:pt idx="164">
                  <c:v>404.9397084248135</c:v>
                </c:pt>
                <c:pt idx="165">
                  <c:v>407.4088529883794</c:v>
                </c:pt>
                <c:pt idx="166">
                  <c:v>409.8779975519453</c:v>
                </c:pt>
                <c:pt idx="167">
                  <c:v>412.34714211551125</c:v>
                </c:pt>
                <c:pt idx="168">
                  <c:v>414.81628667907717</c:v>
                </c:pt>
                <c:pt idx="169">
                  <c:v>417.2854312426431</c:v>
                </c:pt>
                <c:pt idx="170">
                  <c:v>419.754575806209</c:v>
                </c:pt>
                <c:pt idx="171">
                  <c:v>422.2237203697749</c:v>
                </c:pt>
                <c:pt idx="172">
                  <c:v>424.69286493334084</c:v>
                </c:pt>
                <c:pt idx="173">
                  <c:v>427.16200949690676</c:v>
                </c:pt>
                <c:pt idx="174">
                  <c:v>429.6311540604727</c:v>
                </c:pt>
                <c:pt idx="175">
                  <c:v>432.1002986240386</c:v>
                </c:pt>
                <c:pt idx="176">
                  <c:v>434.5694431876045</c:v>
                </c:pt>
                <c:pt idx="177">
                  <c:v>437.03858775117044</c:v>
                </c:pt>
                <c:pt idx="178">
                  <c:v>439.50773231473636</c:v>
                </c:pt>
                <c:pt idx="179">
                  <c:v>441.9768768783023</c:v>
                </c:pt>
                <c:pt idx="180">
                  <c:v>444.4460214418682</c:v>
                </c:pt>
                <c:pt idx="181">
                  <c:v>446.9151660054341</c:v>
                </c:pt>
                <c:pt idx="182">
                  <c:v>449.38431056900004</c:v>
                </c:pt>
                <c:pt idx="183">
                  <c:v>451.85345513256595</c:v>
                </c:pt>
                <c:pt idx="184">
                  <c:v>454.3225996961319</c:v>
                </c:pt>
                <c:pt idx="185">
                  <c:v>456.7917442596978</c:v>
                </c:pt>
                <c:pt idx="186">
                  <c:v>459.2608888232637</c:v>
                </c:pt>
                <c:pt idx="187">
                  <c:v>461.73003338682963</c:v>
                </c:pt>
                <c:pt idx="188">
                  <c:v>464.19917795039555</c:v>
                </c:pt>
                <c:pt idx="189">
                  <c:v>466.66832251396147</c:v>
                </c:pt>
                <c:pt idx="190">
                  <c:v>469.1374670775274</c:v>
                </c:pt>
                <c:pt idx="191">
                  <c:v>471.6066116410933</c:v>
                </c:pt>
                <c:pt idx="192">
                  <c:v>474.0757562046592</c:v>
                </c:pt>
                <c:pt idx="193">
                  <c:v>476.54490076822515</c:v>
                </c:pt>
                <c:pt idx="194">
                  <c:v>479.01404533179107</c:v>
                </c:pt>
                <c:pt idx="195">
                  <c:v>481.483189895357</c:v>
                </c:pt>
                <c:pt idx="196">
                  <c:v>483.9523344589229</c:v>
                </c:pt>
                <c:pt idx="197">
                  <c:v>486.4214790224888</c:v>
                </c:pt>
                <c:pt idx="198">
                  <c:v>488.89062358605474</c:v>
                </c:pt>
                <c:pt idx="199">
                  <c:v>491.35976814962066</c:v>
                </c:pt>
                <c:pt idx="200">
                  <c:v>493.8289127131866</c:v>
                </c:pt>
              </c:numCache>
            </c:numRef>
          </c:xVal>
          <c:yVal>
            <c:numRef>
              <c:f>Feuil1!$B$24:$B$224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2.08651361359071E-291</c:v>
                </c:pt>
                <c:pt idx="35">
                  <c:v>9.895504737876732E-254</c:v>
                </c:pt>
                <c:pt idx="36">
                  <c:v>1.1413856358467436E-218</c:v>
                </c:pt>
                <c:pt idx="37">
                  <c:v>3.2018765067087296E-186</c:v>
                </c:pt>
                <c:pt idx="38">
                  <c:v>2.1845122059348412E-156</c:v>
                </c:pt>
                <c:pt idx="39">
                  <c:v>3.6247837061143616E-129</c:v>
                </c:pt>
                <c:pt idx="40">
                  <c:v>1.4628083862564156E-104</c:v>
                </c:pt>
                <c:pt idx="41">
                  <c:v>1.435722508925068E-82</c:v>
                </c:pt>
                <c:pt idx="42">
                  <c:v>3.427135693396481E-63</c:v>
                </c:pt>
                <c:pt idx="43">
                  <c:v>1.9896185176010246E-46</c:v>
                </c:pt>
                <c:pt idx="44">
                  <c:v>2.8092219405780496E-32</c:v>
                </c:pt>
                <c:pt idx="45">
                  <c:v>9.64672753316627E-21</c:v>
                </c:pt>
                <c:pt idx="46">
                  <c:v>8.056598034959543E-12</c:v>
                </c:pt>
                <c:pt idx="47">
                  <c:v>1.6364438304300204E-05</c:v>
                </c:pt>
                <c:pt idx="48">
                  <c:v>0.0808403589734997</c:v>
                </c:pt>
                <c:pt idx="49">
                  <c:v>0.9712545957558275</c:v>
                </c:pt>
                <c:pt idx="50">
                  <c:v>0.028380213839932535</c:v>
                </c:pt>
                <c:pt idx="51">
                  <c:v>2.0168609778955937E-06</c:v>
                </c:pt>
                <c:pt idx="52">
                  <c:v>3.485892471919611E-13</c:v>
                </c:pt>
                <c:pt idx="53">
                  <c:v>1.4653107399575862E-22</c:v>
                </c:pt>
                <c:pt idx="54">
                  <c:v>1.4980392840745624E-34</c:v>
                </c:pt>
                <c:pt idx="55">
                  <c:v>3.724726553726123E-49</c:v>
                </c:pt>
                <c:pt idx="56">
                  <c:v>2.2523885503921832E-66</c:v>
                </c:pt>
                <c:pt idx="57">
                  <c:v>3.3126072665708316E-86</c:v>
                </c:pt>
                <c:pt idx="58">
                  <c:v>1.184879846296075E-108</c:v>
                </c:pt>
                <c:pt idx="59">
                  <c:v>1.0307572500957202E-133</c:v>
                </c:pt>
                <c:pt idx="60">
                  <c:v>2.1808018506308216E-161</c:v>
                </c:pt>
                <c:pt idx="61">
                  <c:v>1.1221573001063628E-191</c:v>
                </c:pt>
                <c:pt idx="62">
                  <c:v>1.404329420456639E-224</c:v>
                </c:pt>
                <c:pt idx="63">
                  <c:v>4.2742701998559176E-260</c:v>
                </c:pt>
                <c:pt idx="64">
                  <c:v>3.163972313320833E-298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Feuil1!$C$23</c:f>
              <c:strCache>
                <c:ptCount val="1"/>
                <c:pt idx="0">
                  <c:v>pic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>
                <c:ptCount val="201"/>
                <c:pt idx="0">
                  <c:v>0</c:v>
                </c:pt>
                <c:pt idx="1">
                  <c:v>2.4691445635659406</c:v>
                </c:pt>
                <c:pt idx="2">
                  <c:v>4.938289127131881</c:v>
                </c:pt>
                <c:pt idx="3">
                  <c:v>7.407433690697822</c:v>
                </c:pt>
                <c:pt idx="4">
                  <c:v>9.876578254263762</c:v>
                </c:pt>
                <c:pt idx="5">
                  <c:v>12.345722817829703</c:v>
                </c:pt>
                <c:pt idx="6">
                  <c:v>14.814867381395644</c:v>
                </c:pt>
                <c:pt idx="7">
                  <c:v>17.284011944961584</c:v>
                </c:pt>
                <c:pt idx="8">
                  <c:v>19.753156508527525</c:v>
                </c:pt>
                <c:pt idx="9">
                  <c:v>22.222301072093465</c:v>
                </c:pt>
                <c:pt idx="10">
                  <c:v>24.691445635659406</c:v>
                </c:pt>
                <c:pt idx="11">
                  <c:v>27.160590199225346</c:v>
                </c:pt>
                <c:pt idx="12">
                  <c:v>29.629734762791287</c:v>
                </c:pt>
                <c:pt idx="13">
                  <c:v>32.09887932635723</c:v>
                </c:pt>
                <c:pt idx="14">
                  <c:v>34.56802388992317</c:v>
                </c:pt>
                <c:pt idx="15">
                  <c:v>37.03716845348911</c:v>
                </c:pt>
                <c:pt idx="16">
                  <c:v>39.50631301705505</c:v>
                </c:pt>
                <c:pt idx="17">
                  <c:v>41.97545758062099</c:v>
                </c:pt>
                <c:pt idx="18">
                  <c:v>44.44460214418693</c:v>
                </c:pt>
                <c:pt idx="19">
                  <c:v>46.91374670775287</c:v>
                </c:pt>
                <c:pt idx="20">
                  <c:v>49.38289127131881</c:v>
                </c:pt>
                <c:pt idx="21">
                  <c:v>51.85203583488475</c:v>
                </c:pt>
                <c:pt idx="22">
                  <c:v>54.32118039845069</c:v>
                </c:pt>
                <c:pt idx="23">
                  <c:v>56.79032496201663</c:v>
                </c:pt>
                <c:pt idx="24">
                  <c:v>59.259469525582574</c:v>
                </c:pt>
                <c:pt idx="25">
                  <c:v>61.728614089148515</c:v>
                </c:pt>
                <c:pt idx="26">
                  <c:v>64.19775865271446</c:v>
                </c:pt>
                <c:pt idx="27">
                  <c:v>66.66690321628039</c:v>
                </c:pt>
                <c:pt idx="28">
                  <c:v>69.13604777984634</c:v>
                </c:pt>
                <c:pt idx="29">
                  <c:v>71.60519234341228</c:v>
                </c:pt>
                <c:pt idx="30">
                  <c:v>74.07433690697823</c:v>
                </c:pt>
                <c:pt idx="31">
                  <c:v>76.54348147054418</c:v>
                </c:pt>
                <c:pt idx="32">
                  <c:v>79.01262603411013</c:v>
                </c:pt>
                <c:pt idx="33">
                  <c:v>81.48177059767607</c:v>
                </c:pt>
                <c:pt idx="34">
                  <c:v>83.95091516124202</c:v>
                </c:pt>
                <c:pt idx="35">
                  <c:v>86.42005972480797</c:v>
                </c:pt>
                <c:pt idx="36">
                  <c:v>88.88920428837392</c:v>
                </c:pt>
                <c:pt idx="37">
                  <c:v>91.35834885193987</c:v>
                </c:pt>
                <c:pt idx="38">
                  <c:v>93.82749341550581</c:v>
                </c:pt>
                <c:pt idx="39">
                  <c:v>96.29663797907176</c:v>
                </c:pt>
                <c:pt idx="40">
                  <c:v>98.76578254263771</c:v>
                </c:pt>
                <c:pt idx="41">
                  <c:v>101.23492710620366</c:v>
                </c:pt>
                <c:pt idx="42">
                  <c:v>103.7040716697696</c:v>
                </c:pt>
                <c:pt idx="43">
                  <c:v>106.17321623333555</c:v>
                </c:pt>
                <c:pt idx="44">
                  <c:v>108.6423607969015</c:v>
                </c:pt>
                <c:pt idx="45">
                  <c:v>111.11150536046745</c:v>
                </c:pt>
                <c:pt idx="46">
                  <c:v>113.5806499240334</c:v>
                </c:pt>
                <c:pt idx="47">
                  <c:v>116.04979448759934</c:v>
                </c:pt>
                <c:pt idx="48">
                  <c:v>118.51893905116529</c:v>
                </c:pt>
                <c:pt idx="49">
                  <c:v>120.98808361473124</c:v>
                </c:pt>
                <c:pt idx="50">
                  <c:v>123.45722817829719</c:v>
                </c:pt>
                <c:pt idx="51">
                  <c:v>125.92637274186313</c:v>
                </c:pt>
                <c:pt idx="52">
                  <c:v>128.39551730542908</c:v>
                </c:pt>
                <c:pt idx="53">
                  <c:v>130.86466186899503</c:v>
                </c:pt>
                <c:pt idx="54">
                  <c:v>133.33380643256098</c:v>
                </c:pt>
                <c:pt idx="55">
                  <c:v>135.80295099612692</c:v>
                </c:pt>
                <c:pt idx="56">
                  <c:v>138.27209555969287</c:v>
                </c:pt>
                <c:pt idx="57">
                  <c:v>140.74124012325882</c:v>
                </c:pt>
                <c:pt idx="58">
                  <c:v>143.21038468682477</c:v>
                </c:pt>
                <c:pt idx="59">
                  <c:v>145.67952925039071</c:v>
                </c:pt>
                <c:pt idx="60">
                  <c:v>148.14867381395666</c:v>
                </c:pt>
                <c:pt idx="61">
                  <c:v>150.6178183775226</c:v>
                </c:pt>
                <c:pt idx="62">
                  <c:v>153.08696294108856</c:v>
                </c:pt>
                <c:pt idx="63">
                  <c:v>155.5561075046545</c:v>
                </c:pt>
                <c:pt idx="64">
                  <c:v>158.02525206822045</c:v>
                </c:pt>
                <c:pt idx="65">
                  <c:v>160.4943966317864</c:v>
                </c:pt>
                <c:pt idx="66">
                  <c:v>162.96354119535235</c:v>
                </c:pt>
                <c:pt idx="67">
                  <c:v>165.4326857589183</c:v>
                </c:pt>
                <c:pt idx="68">
                  <c:v>167.90183032248424</c:v>
                </c:pt>
                <c:pt idx="69">
                  <c:v>170.3709748860502</c:v>
                </c:pt>
                <c:pt idx="70">
                  <c:v>172.84011944961614</c:v>
                </c:pt>
                <c:pt idx="71">
                  <c:v>175.3092640131821</c:v>
                </c:pt>
                <c:pt idx="72">
                  <c:v>177.77840857674803</c:v>
                </c:pt>
                <c:pt idx="73">
                  <c:v>180.24755314031398</c:v>
                </c:pt>
                <c:pt idx="74">
                  <c:v>182.71669770387993</c:v>
                </c:pt>
                <c:pt idx="75">
                  <c:v>185.18584226744588</c:v>
                </c:pt>
                <c:pt idx="76">
                  <c:v>187.65498683101183</c:v>
                </c:pt>
                <c:pt idx="77">
                  <c:v>190.12413139457777</c:v>
                </c:pt>
                <c:pt idx="78">
                  <c:v>192.59327595814372</c:v>
                </c:pt>
                <c:pt idx="79">
                  <c:v>195.06242052170967</c:v>
                </c:pt>
                <c:pt idx="80">
                  <c:v>197.53156508527562</c:v>
                </c:pt>
                <c:pt idx="81">
                  <c:v>200.00070964884156</c:v>
                </c:pt>
                <c:pt idx="82">
                  <c:v>202.4698542124075</c:v>
                </c:pt>
                <c:pt idx="83">
                  <c:v>204.93899877597346</c:v>
                </c:pt>
                <c:pt idx="84">
                  <c:v>207.4081433395394</c:v>
                </c:pt>
                <c:pt idx="85">
                  <c:v>209.87728790310535</c:v>
                </c:pt>
                <c:pt idx="86">
                  <c:v>212.3464324666713</c:v>
                </c:pt>
                <c:pt idx="87">
                  <c:v>214.81557703023725</c:v>
                </c:pt>
                <c:pt idx="88">
                  <c:v>217.2847215938032</c:v>
                </c:pt>
                <c:pt idx="89">
                  <c:v>219.75386615736915</c:v>
                </c:pt>
                <c:pt idx="90">
                  <c:v>222.2230107209351</c:v>
                </c:pt>
                <c:pt idx="91">
                  <c:v>224.69215528450104</c:v>
                </c:pt>
                <c:pt idx="92">
                  <c:v>227.161299848067</c:v>
                </c:pt>
                <c:pt idx="93">
                  <c:v>229.63044441163294</c:v>
                </c:pt>
                <c:pt idx="94">
                  <c:v>232.09958897519888</c:v>
                </c:pt>
                <c:pt idx="95">
                  <c:v>234.56873353876483</c:v>
                </c:pt>
                <c:pt idx="96">
                  <c:v>237.03787810233078</c:v>
                </c:pt>
                <c:pt idx="97">
                  <c:v>239.50702266589673</c:v>
                </c:pt>
                <c:pt idx="98">
                  <c:v>241.97616722946267</c:v>
                </c:pt>
                <c:pt idx="99">
                  <c:v>244.44531179302862</c:v>
                </c:pt>
                <c:pt idx="100">
                  <c:v>246.91445635659457</c:v>
                </c:pt>
                <c:pt idx="101">
                  <c:v>249.38360092016052</c:v>
                </c:pt>
                <c:pt idx="102">
                  <c:v>251.85274548372647</c:v>
                </c:pt>
                <c:pt idx="103">
                  <c:v>254.3218900472924</c:v>
                </c:pt>
                <c:pt idx="104">
                  <c:v>256.79103461085833</c:v>
                </c:pt>
                <c:pt idx="105">
                  <c:v>259.26017917442425</c:v>
                </c:pt>
                <c:pt idx="106">
                  <c:v>261.72932373799017</c:v>
                </c:pt>
                <c:pt idx="107">
                  <c:v>264.1984683015561</c:v>
                </c:pt>
                <c:pt idx="108">
                  <c:v>266.667612865122</c:v>
                </c:pt>
                <c:pt idx="109">
                  <c:v>269.13675742868793</c:v>
                </c:pt>
                <c:pt idx="110">
                  <c:v>271.60590199225385</c:v>
                </c:pt>
                <c:pt idx="111">
                  <c:v>274.07504655581977</c:v>
                </c:pt>
                <c:pt idx="112">
                  <c:v>276.5441911193857</c:v>
                </c:pt>
                <c:pt idx="113">
                  <c:v>279.0133356829516</c:v>
                </c:pt>
                <c:pt idx="114">
                  <c:v>281.4824802465175</c:v>
                </c:pt>
                <c:pt idx="115">
                  <c:v>283.95162481008344</c:v>
                </c:pt>
                <c:pt idx="116">
                  <c:v>286.42076937364936</c:v>
                </c:pt>
                <c:pt idx="117">
                  <c:v>288.8899139372153</c:v>
                </c:pt>
                <c:pt idx="118">
                  <c:v>291.3590585007812</c:v>
                </c:pt>
                <c:pt idx="119">
                  <c:v>293.8282030643471</c:v>
                </c:pt>
                <c:pt idx="120">
                  <c:v>296.29734762791304</c:v>
                </c:pt>
                <c:pt idx="121">
                  <c:v>298.76649219147896</c:v>
                </c:pt>
                <c:pt idx="122">
                  <c:v>301.2356367550449</c:v>
                </c:pt>
                <c:pt idx="123">
                  <c:v>303.7047813186108</c:v>
                </c:pt>
                <c:pt idx="124">
                  <c:v>306.1739258821767</c:v>
                </c:pt>
                <c:pt idx="125">
                  <c:v>308.64307044574264</c:v>
                </c:pt>
                <c:pt idx="126">
                  <c:v>311.11221500930856</c:v>
                </c:pt>
                <c:pt idx="127">
                  <c:v>313.5813595728745</c:v>
                </c:pt>
                <c:pt idx="128">
                  <c:v>316.0505041364404</c:v>
                </c:pt>
                <c:pt idx="129">
                  <c:v>318.5196487000063</c:v>
                </c:pt>
                <c:pt idx="130">
                  <c:v>320.98879326357223</c:v>
                </c:pt>
                <c:pt idx="131">
                  <c:v>323.45793782713815</c:v>
                </c:pt>
                <c:pt idx="132">
                  <c:v>325.9270823907041</c:v>
                </c:pt>
                <c:pt idx="133">
                  <c:v>328.39622695427</c:v>
                </c:pt>
                <c:pt idx="134">
                  <c:v>330.8653715178359</c:v>
                </c:pt>
                <c:pt idx="135">
                  <c:v>333.33451608140183</c:v>
                </c:pt>
                <c:pt idx="136">
                  <c:v>335.80366064496775</c:v>
                </c:pt>
                <c:pt idx="137">
                  <c:v>338.27280520853367</c:v>
                </c:pt>
                <c:pt idx="138">
                  <c:v>340.7419497720996</c:v>
                </c:pt>
                <c:pt idx="139">
                  <c:v>343.2110943356655</c:v>
                </c:pt>
                <c:pt idx="140">
                  <c:v>345.6802388992314</c:v>
                </c:pt>
                <c:pt idx="141">
                  <c:v>348.14938346279735</c:v>
                </c:pt>
                <c:pt idx="142">
                  <c:v>350.61852802636326</c:v>
                </c:pt>
                <c:pt idx="143">
                  <c:v>353.0876725899292</c:v>
                </c:pt>
                <c:pt idx="144">
                  <c:v>355.5568171534951</c:v>
                </c:pt>
                <c:pt idx="145">
                  <c:v>358.025961717061</c:v>
                </c:pt>
                <c:pt idx="146">
                  <c:v>360.49510628062694</c:v>
                </c:pt>
                <c:pt idx="147">
                  <c:v>362.96425084419286</c:v>
                </c:pt>
                <c:pt idx="148">
                  <c:v>365.4333954077588</c:v>
                </c:pt>
                <c:pt idx="149">
                  <c:v>367.9025399713247</c:v>
                </c:pt>
                <c:pt idx="150">
                  <c:v>370.3716845348906</c:v>
                </c:pt>
                <c:pt idx="151">
                  <c:v>372.84082909845654</c:v>
                </c:pt>
                <c:pt idx="152">
                  <c:v>375.30997366202246</c:v>
                </c:pt>
                <c:pt idx="153">
                  <c:v>377.7791182255884</c:v>
                </c:pt>
                <c:pt idx="154">
                  <c:v>380.2482627891543</c:v>
                </c:pt>
                <c:pt idx="155">
                  <c:v>382.7174073527202</c:v>
                </c:pt>
                <c:pt idx="156">
                  <c:v>385.18655191628613</c:v>
                </c:pt>
                <c:pt idx="157">
                  <c:v>387.65569647985205</c:v>
                </c:pt>
                <c:pt idx="158">
                  <c:v>390.124841043418</c:v>
                </c:pt>
                <c:pt idx="159">
                  <c:v>392.5939856069839</c:v>
                </c:pt>
                <c:pt idx="160">
                  <c:v>395.0631301705498</c:v>
                </c:pt>
                <c:pt idx="161">
                  <c:v>397.53227473411573</c:v>
                </c:pt>
                <c:pt idx="162">
                  <c:v>400.00141929768165</c:v>
                </c:pt>
                <c:pt idx="163">
                  <c:v>402.47056386124757</c:v>
                </c:pt>
                <c:pt idx="164">
                  <c:v>404.9397084248135</c:v>
                </c:pt>
                <c:pt idx="165">
                  <c:v>407.4088529883794</c:v>
                </c:pt>
                <c:pt idx="166">
                  <c:v>409.8779975519453</c:v>
                </c:pt>
                <c:pt idx="167">
                  <c:v>412.34714211551125</c:v>
                </c:pt>
                <c:pt idx="168">
                  <c:v>414.81628667907717</c:v>
                </c:pt>
                <c:pt idx="169">
                  <c:v>417.2854312426431</c:v>
                </c:pt>
                <c:pt idx="170">
                  <c:v>419.754575806209</c:v>
                </c:pt>
                <c:pt idx="171">
                  <c:v>422.2237203697749</c:v>
                </c:pt>
                <c:pt idx="172">
                  <c:v>424.69286493334084</c:v>
                </c:pt>
                <c:pt idx="173">
                  <c:v>427.16200949690676</c:v>
                </c:pt>
                <c:pt idx="174">
                  <c:v>429.6311540604727</c:v>
                </c:pt>
                <c:pt idx="175">
                  <c:v>432.1002986240386</c:v>
                </c:pt>
                <c:pt idx="176">
                  <c:v>434.5694431876045</c:v>
                </c:pt>
                <c:pt idx="177">
                  <c:v>437.03858775117044</c:v>
                </c:pt>
                <c:pt idx="178">
                  <c:v>439.50773231473636</c:v>
                </c:pt>
                <c:pt idx="179">
                  <c:v>441.9768768783023</c:v>
                </c:pt>
                <c:pt idx="180">
                  <c:v>444.4460214418682</c:v>
                </c:pt>
                <c:pt idx="181">
                  <c:v>446.9151660054341</c:v>
                </c:pt>
                <c:pt idx="182">
                  <c:v>449.38431056900004</c:v>
                </c:pt>
                <c:pt idx="183">
                  <c:v>451.85345513256595</c:v>
                </c:pt>
                <c:pt idx="184">
                  <c:v>454.3225996961319</c:v>
                </c:pt>
                <c:pt idx="185">
                  <c:v>456.7917442596978</c:v>
                </c:pt>
                <c:pt idx="186">
                  <c:v>459.2608888232637</c:v>
                </c:pt>
                <c:pt idx="187">
                  <c:v>461.73003338682963</c:v>
                </c:pt>
                <c:pt idx="188">
                  <c:v>464.19917795039555</c:v>
                </c:pt>
                <c:pt idx="189">
                  <c:v>466.66832251396147</c:v>
                </c:pt>
                <c:pt idx="190">
                  <c:v>469.1374670775274</c:v>
                </c:pt>
                <c:pt idx="191">
                  <c:v>471.6066116410933</c:v>
                </c:pt>
                <c:pt idx="192">
                  <c:v>474.0757562046592</c:v>
                </c:pt>
                <c:pt idx="193">
                  <c:v>476.54490076822515</c:v>
                </c:pt>
                <c:pt idx="194">
                  <c:v>479.01404533179107</c:v>
                </c:pt>
                <c:pt idx="195">
                  <c:v>481.483189895357</c:v>
                </c:pt>
                <c:pt idx="196">
                  <c:v>483.9523344589229</c:v>
                </c:pt>
                <c:pt idx="197">
                  <c:v>486.4214790224888</c:v>
                </c:pt>
                <c:pt idx="198">
                  <c:v>488.89062358605474</c:v>
                </c:pt>
                <c:pt idx="199">
                  <c:v>491.35976814962066</c:v>
                </c:pt>
                <c:pt idx="200">
                  <c:v>493.8289127131866</c:v>
                </c:pt>
              </c:numCache>
            </c:numRef>
          </c:xVal>
          <c:yVal>
            <c:numRef>
              <c:f>Feuil1!$C$24:$C$224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2.6193277596704615E-301</c:v>
                </c:pt>
                <c:pt idx="41">
                  <c:v>8.531695030667696E-269</c:v>
                </c:pt>
                <c:pt idx="42">
                  <c:v>3.8275562501038664E-238</c:v>
                </c:pt>
                <c:pt idx="43">
                  <c:v>2.3650951753922383E-209</c:v>
                </c:pt>
                <c:pt idx="44">
                  <c:v>2.0128733222388713E-182</c:v>
                </c:pt>
                <c:pt idx="45">
                  <c:v>2.3595275208901678E-157</c:v>
                </c:pt>
                <c:pt idx="46">
                  <c:v>3.809556613096573E-134</c:v>
                </c:pt>
                <c:pt idx="47">
                  <c:v>8.471583544936074E-113</c:v>
                </c:pt>
                <c:pt idx="48">
                  <c:v>2.5947501502872585E-93</c:v>
                </c:pt>
                <c:pt idx="49">
                  <c:v>1.0946298196279207E-75</c:v>
                </c:pt>
                <c:pt idx="50">
                  <c:v>6.360331996073628E-60</c:v>
                </c:pt>
                <c:pt idx="51">
                  <c:v>5.0901792657671425E-46</c:v>
                </c:pt>
                <c:pt idx="52">
                  <c:v>5.610830525838139E-34</c:v>
                </c:pt>
                <c:pt idx="53">
                  <c:v>8.518477999917438E-24</c:v>
                </c:pt>
                <c:pt idx="54">
                  <c:v>1.7813023571462155E-15</c:v>
                </c:pt>
                <c:pt idx="55">
                  <c:v>5.1304334742819525E-09</c:v>
                </c:pt>
                <c:pt idx="56">
                  <c:v>0.00020352195228106639</c:v>
                </c:pt>
                <c:pt idx="57">
                  <c:v>0.11120114033561672</c:v>
                </c:pt>
                <c:pt idx="58">
                  <c:v>0.8368507374682789</c:v>
                </c:pt>
                <c:pt idx="59">
                  <c:v>0.08674162362818864</c:v>
                </c:pt>
                <c:pt idx="60">
                  <c:v>0.00012383627281993504</c:v>
                </c:pt>
                <c:pt idx="61">
                  <c:v>2.43505614430066E-09</c:v>
                </c:pt>
                <c:pt idx="62">
                  <c:v>6.59494028155761E-16</c:v>
                </c:pt>
                <c:pt idx="63">
                  <c:v>2.4601043956437633E-24</c:v>
                </c:pt>
                <c:pt idx="64">
                  <c:v>1.2639706459373014E-34</c:v>
                </c:pt>
                <c:pt idx="65">
                  <c:v>8.944606116251224E-47</c:v>
                </c:pt>
                <c:pt idx="66">
                  <c:v>8.718188098824967E-61</c:v>
                </c:pt>
                <c:pt idx="67">
                  <c:v>1.1703938483629468E-76</c:v>
                </c:pt>
                <c:pt idx="68">
                  <c:v>2.1641063905580732E-94</c:v>
                </c:pt>
                <c:pt idx="69">
                  <c:v>5.511451195053298E-114</c:v>
                </c:pt>
                <c:pt idx="70">
                  <c:v>1.9332770969106665E-135</c:v>
                </c:pt>
                <c:pt idx="71">
                  <c:v>9.340347356615834E-159</c:v>
                </c:pt>
                <c:pt idx="72">
                  <c:v>6.215452192788287E-184</c:v>
                </c:pt>
                <c:pt idx="73">
                  <c:v>5.696698236094137E-211</c:v>
                </c:pt>
                <c:pt idx="74">
                  <c:v>7.19141713584482E-240</c:v>
                </c:pt>
                <c:pt idx="75">
                  <c:v>1.2503929832661316E-270</c:v>
                </c:pt>
                <c:pt idx="76">
                  <c:v>2.9944657956822277E-303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Feuil1!$D$23</c:f>
              <c:strCache>
                <c:ptCount val="1"/>
                <c:pt idx="0">
                  <c:v>pic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>
                <c:ptCount val="201"/>
                <c:pt idx="0">
                  <c:v>0</c:v>
                </c:pt>
                <c:pt idx="1">
                  <c:v>2.4691445635659406</c:v>
                </c:pt>
                <c:pt idx="2">
                  <c:v>4.938289127131881</c:v>
                </c:pt>
                <c:pt idx="3">
                  <c:v>7.407433690697822</c:v>
                </c:pt>
                <c:pt idx="4">
                  <c:v>9.876578254263762</c:v>
                </c:pt>
                <c:pt idx="5">
                  <c:v>12.345722817829703</c:v>
                </c:pt>
                <c:pt idx="6">
                  <c:v>14.814867381395644</c:v>
                </c:pt>
                <c:pt idx="7">
                  <c:v>17.284011944961584</c:v>
                </c:pt>
                <c:pt idx="8">
                  <c:v>19.753156508527525</c:v>
                </c:pt>
                <c:pt idx="9">
                  <c:v>22.222301072093465</c:v>
                </c:pt>
                <c:pt idx="10">
                  <c:v>24.691445635659406</c:v>
                </c:pt>
                <c:pt idx="11">
                  <c:v>27.160590199225346</c:v>
                </c:pt>
                <c:pt idx="12">
                  <c:v>29.629734762791287</c:v>
                </c:pt>
                <c:pt idx="13">
                  <c:v>32.09887932635723</c:v>
                </c:pt>
                <c:pt idx="14">
                  <c:v>34.56802388992317</c:v>
                </c:pt>
                <c:pt idx="15">
                  <c:v>37.03716845348911</c:v>
                </c:pt>
                <c:pt idx="16">
                  <c:v>39.50631301705505</c:v>
                </c:pt>
                <c:pt idx="17">
                  <c:v>41.97545758062099</c:v>
                </c:pt>
                <c:pt idx="18">
                  <c:v>44.44460214418693</c:v>
                </c:pt>
                <c:pt idx="19">
                  <c:v>46.91374670775287</c:v>
                </c:pt>
                <c:pt idx="20">
                  <c:v>49.38289127131881</c:v>
                </c:pt>
                <c:pt idx="21">
                  <c:v>51.85203583488475</c:v>
                </c:pt>
                <c:pt idx="22">
                  <c:v>54.32118039845069</c:v>
                </c:pt>
                <c:pt idx="23">
                  <c:v>56.79032496201663</c:v>
                </c:pt>
                <c:pt idx="24">
                  <c:v>59.259469525582574</c:v>
                </c:pt>
                <c:pt idx="25">
                  <c:v>61.728614089148515</c:v>
                </c:pt>
                <c:pt idx="26">
                  <c:v>64.19775865271446</c:v>
                </c:pt>
                <c:pt idx="27">
                  <c:v>66.66690321628039</c:v>
                </c:pt>
                <c:pt idx="28">
                  <c:v>69.13604777984634</c:v>
                </c:pt>
                <c:pt idx="29">
                  <c:v>71.60519234341228</c:v>
                </c:pt>
                <c:pt idx="30">
                  <c:v>74.07433690697823</c:v>
                </c:pt>
                <c:pt idx="31">
                  <c:v>76.54348147054418</c:v>
                </c:pt>
                <c:pt idx="32">
                  <c:v>79.01262603411013</c:v>
                </c:pt>
                <c:pt idx="33">
                  <c:v>81.48177059767607</c:v>
                </c:pt>
                <c:pt idx="34">
                  <c:v>83.95091516124202</c:v>
                </c:pt>
                <c:pt idx="35">
                  <c:v>86.42005972480797</c:v>
                </c:pt>
                <c:pt idx="36">
                  <c:v>88.88920428837392</c:v>
                </c:pt>
                <c:pt idx="37">
                  <c:v>91.35834885193987</c:v>
                </c:pt>
                <c:pt idx="38">
                  <c:v>93.82749341550581</c:v>
                </c:pt>
                <c:pt idx="39">
                  <c:v>96.29663797907176</c:v>
                </c:pt>
                <c:pt idx="40">
                  <c:v>98.76578254263771</c:v>
                </c:pt>
                <c:pt idx="41">
                  <c:v>101.23492710620366</c:v>
                </c:pt>
                <c:pt idx="42">
                  <c:v>103.7040716697696</c:v>
                </c:pt>
                <c:pt idx="43">
                  <c:v>106.17321623333555</c:v>
                </c:pt>
                <c:pt idx="44">
                  <c:v>108.6423607969015</c:v>
                </c:pt>
                <c:pt idx="45">
                  <c:v>111.11150536046745</c:v>
                </c:pt>
                <c:pt idx="46">
                  <c:v>113.5806499240334</c:v>
                </c:pt>
                <c:pt idx="47">
                  <c:v>116.04979448759934</c:v>
                </c:pt>
                <c:pt idx="48">
                  <c:v>118.51893905116529</c:v>
                </c:pt>
                <c:pt idx="49">
                  <c:v>120.98808361473124</c:v>
                </c:pt>
                <c:pt idx="50">
                  <c:v>123.45722817829719</c:v>
                </c:pt>
                <c:pt idx="51">
                  <c:v>125.92637274186313</c:v>
                </c:pt>
                <c:pt idx="52">
                  <c:v>128.39551730542908</c:v>
                </c:pt>
                <c:pt idx="53">
                  <c:v>130.86466186899503</c:v>
                </c:pt>
                <c:pt idx="54">
                  <c:v>133.33380643256098</c:v>
                </c:pt>
                <c:pt idx="55">
                  <c:v>135.80295099612692</c:v>
                </c:pt>
                <c:pt idx="56">
                  <c:v>138.27209555969287</c:v>
                </c:pt>
                <c:pt idx="57">
                  <c:v>140.74124012325882</c:v>
                </c:pt>
                <c:pt idx="58">
                  <c:v>143.21038468682477</c:v>
                </c:pt>
                <c:pt idx="59">
                  <c:v>145.67952925039071</c:v>
                </c:pt>
                <c:pt idx="60">
                  <c:v>148.14867381395666</c:v>
                </c:pt>
                <c:pt idx="61">
                  <c:v>150.6178183775226</c:v>
                </c:pt>
                <c:pt idx="62">
                  <c:v>153.08696294108856</c:v>
                </c:pt>
                <c:pt idx="63">
                  <c:v>155.5561075046545</c:v>
                </c:pt>
                <c:pt idx="64">
                  <c:v>158.02525206822045</c:v>
                </c:pt>
                <c:pt idx="65">
                  <c:v>160.4943966317864</c:v>
                </c:pt>
                <c:pt idx="66">
                  <c:v>162.96354119535235</c:v>
                </c:pt>
                <c:pt idx="67">
                  <c:v>165.4326857589183</c:v>
                </c:pt>
                <c:pt idx="68">
                  <c:v>167.90183032248424</c:v>
                </c:pt>
                <c:pt idx="69">
                  <c:v>170.3709748860502</c:v>
                </c:pt>
                <c:pt idx="70">
                  <c:v>172.84011944961614</c:v>
                </c:pt>
                <c:pt idx="71">
                  <c:v>175.3092640131821</c:v>
                </c:pt>
                <c:pt idx="72">
                  <c:v>177.77840857674803</c:v>
                </c:pt>
                <c:pt idx="73">
                  <c:v>180.24755314031398</c:v>
                </c:pt>
                <c:pt idx="74">
                  <c:v>182.71669770387993</c:v>
                </c:pt>
                <c:pt idx="75">
                  <c:v>185.18584226744588</c:v>
                </c:pt>
                <c:pt idx="76">
                  <c:v>187.65498683101183</c:v>
                </c:pt>
                <c:pt idx="77">
                  <c:v>190.12413139457777</c:v>
                </c:pt>
                <c:pt idx="78">
                  <c:v>192.59327595814372</c:v>
                </c:pt>
                <c:pt idx="79">
                  <c:v>195.06242052170967</c:v>
                </c:pt>
                <c:pt idx="80">
                  <c:v>197.53156508527562</c:v>
                </c:pt>
                <c:pt idx="81">
                  <c:v>200.00070964884156</c:v>
                </c:pt>
                <c:pt idx="82">
                  <c:v>202.4698542124075</c:v>
                </c:pt>
                <c:pt idx="83">
                  <c:v>204.93899877597346</c:v>
                </c:pt>
                <c:pt idx="84">
                  <c:v>207.4081433395394</c:v>
                </c:pt>
                <c:pt idx="85">
                  <c:v>209.87728790310535</c:v>
                </c:pt>
                <c:pt idx="86">
                  <c:v>212.3464324666713</c:v>
                </c:pt>
                <c:pt idx="87">
                  <c:v>214.81557703023725</c:v>
                </c:pt>
                <c:pt idx="88">
                  <c:v>217.2847215938032</c:v>
                </c:pt>
                <c:pt idx="89">
                  <c:v>219.75386615736915</c:v>
                </c:pt>
                <c:pt idx="90">
                  <c:v>222.2230107209351</c:v>
                </c:pt>
                <c:pt idx="91">
                  <c:v>224.69215528450104</c:v>
                </c:pt>
                <c:pt idx="92">
                  <c:v>227.161299848067</c:v>
                </c:pt>
                <c:pt idx="93">
                  <c:v>229.63044441163294</c:v>
                </c:pt>
                <c:pt idx="94">
                  <c:v>232.09958897519888</c:v>
                </c:pt>
                <c:pt idx="95">
                  <c:v>234.56873353876483</c:v>
                </c:pt>
                <c:pt idx="96">
                  <c:v>237.03787810233078</c:v>
                </c:pt>
                <c:pt idx="97">
                  <c:v>239.50702266589673</c:v>
                </c:pt>
                <c:pt idx="98">
                  <c:v>241.97616722946267</c:v>
                </c:pt>
                <c:pt idx="99">
                  <c:v>244.44531179302862</c:v>
                </c:pt>
                <c:pt idx="100">
                  <c:v>246.91445635659457</c:v>
                </c:pt>
                <c:pt idx="101">
                  <c:v>249.38360092016052</c:v>
                </c:pt>
                <c:pt idx="102">
                  <c:v>251.85274548372647</c:v>
                </c:pt>
                <c:pt idx="103">
                  <c:v>254.3218900472924</c:v>
                </c:pt>
                <c:pt idx="104">
                  <c:v>256.79103461085833</c:v>
                </c:pt>
                <c:pt idx="105">
                  <c:v>259.26017917442425</c:v>
                </c:pt>
                <c:pt idx="106">
                  <c:v>261.72932373799017</c:v>
                </c:pt>
                <c:pt idx="107">
                  <c:v>264.1984683015561</c:v>
                </c:pt>
                <c:pt idx="108">
                  <c:v>266.667612865122</c:v>
                </c:pt>
                <c:pt idx="109">
                  <c:v>269.13675742868793</c:v>
                </c:pt>
                <c:pt idx="110">
                  <c:v>271.60590199225385</c:v>
                </c:pt>
                <c:pt idx="111">
                  <c:v>274.07504655581977</c:v>
                </c:pt>
                <c:pt idx="112">
                  <c:v>276.5441911193857</c:v>
                </c:pt>
                <c:pt idx="113">
                  <c:v>279.0133356829516</c:v>
                </c:pt>
                <c:pt idx="114">
                  <c:v>281.4824802465175</c:v>
                </c:pt>
                <c:pt idx="115">
                  <c:v>283.95162481008344</c:v>
                </c:pt>
                <c:pt idx="116">
                  <c:v>286.42076937364936</c:v>
                </c:pt>
                <c:pt idx="117">
                  <c:v>288.8899139372153</c:v>
                </c:pt>
                <c:pt idx="118">
                  <c:v>291.3590585007812</c:v>
                </c:pt>
                <c:pt idx="119">
                  <c:v>293.8282030643471</c:v>
                </c:pt>
                <c:pt idx="120">
                  <c:v>296.29734762791304</c:v>
                </c:pt>
                <c:pt idx="121">
                  <c:v>298.76649219147896</c:v>
                </c:pt>
                <c:pt idx="122">
                  <c:v>301.2356367550449</c:v>
                </c:pt>
                <c:pt idx="123">
                  <c:v>303.7047813186108</c:v>
                </c:pt>
                <c:pt idx="124">
                  <c:v>306.1739258821767</c:v>
                </c:pt>
                <c:pt idx="125">
                  <c:v>308.64307044574264</c:v>
                </c:pt>
                <c:pt idx="126">
                  <c:v>311.11221500930856</c:v>
                </c:pt>
                <c:pt idx="127">
                  <c:v>313.5813595728745</c:v>
                </c:pt>
                <c:pt idx="128">
                  <c:v>316.0505041364404</c:v>
                </c:pt>
                <c:pt idx="129">
                  <c:v>318.5196487000063</c:v>
                </c:pt>
                <c:pt idx="130">
                  <c:v>320.98879326357223</c:v>
                </c:pt>
                <c:pt idx="131">
                  <c:v>323.45793782713815</c:v>
                </c:pt>
                <c:pt idx="132">
                  <c:v>325.9270823907041</c:v>
                </c:pt>
                <c:pt idx="133">
                  <c:v>328.39622695427</c:v>
                </c:pt>
                <c:pt idx="134">
                  <c:v>330.8653715178359</c:v>
                </c:pt>
                <c:pt idx="135">
                  <c:v>333.33451608140183</c:v>
                </c:pt>
                <c:pt idx="136">
                  <c:v>335.80366064496775</c:v>
                </c:pt>
                <c:pt idx="137">
                  <c:v>338.27280520853367</c:v>
                </c:pt>
                <c:pt idx="138">
                  <c:v>340.7419497720996</c:v>
                </c:pt>
                <c:pt idx="139">
                  <c:v>343.2110943356655</c:v>
                </c:pt>
                <c:pt idx="140">
                  <c:v>345.6802388992314</c:v>
                </c:pt>
                <c:pt idx="141">
                  <c:v>348.14938346279735</c:v>
                </c:pt>
                <c:pt idx="142">
                  <c:v>350.61852802636326</c:v>
                </c:pt>
                <c:pt idx="143">
                  <c:v>353.0876725899292</c:v>
                </c:pt>
                <c:pt idx="144">
                  <c:v>355.5568171534951</c:v>
                </c:pt>
                <c:pt idx="145">
                  <c:v>358.025961717061</c:v>
                </c:pt>
                <c:pt idx="146">
                  <c:v>360.49510628062694</c:v>
                </c:pt>
                <c:pt idx="147">
                  <c:v>362.96425084419286</c:v>
                </c:pt>
                <c:pt idx="148">
                  <c:v>365.4333954077588</c:v>
                </c:pt>
                <c:pt idx="149">
                  <c:v>367.9025399713247</c:v>
                </c:pt>
                <c:pt idx="150">
                  <c:v>370.3716845348906</c:v>
                </c:pt>
                <c:pt idx="151">
                  <c:v>372.84082909845654</c:v>
                </c:pt>
                <c:pt idx="152">
                  <c:v>375.30997366202246</c:v>
                </c:pt>
                <c:pt idx="153">
                  <c:v>377.7791182255884</c:v>
                </c:pt>
                <c:pt idx="154">
                  <c:v>380.2482627891543</c:v>
                </c:pt>
                <c:pt idx="155">
                  <c:v>382.7174073527202</c:v>
                </c:pt>
                <c:pt idx="156">
                  <c:v>385.18655191628613</c:v>
                </c:pt>
                <c:pt idx="157">
                  <c:v>387.65569647985205</c:v>
                </c:pt>
                <c:pt idx="158">
                  <c:v>390.124841043418</c:v>
                </c:pt>
                <c:pt idx="159">
                  <c:v>392.5939856069839</c:v>
                </c:pt>
                <c:pt idx="160">
                  <c:v>395.0631301705498</c:v>
                </c:pt>
                <c:pt idx="161">
                  <c:v>397.53227473411573</c:v>
                </c:pt>
                <c:pt idx="162">
                  <c:v>400.00141929768165</c:v>
                </c:pt>
                <c:pt idx="163">
                  <c:v>402.47056386124757</c:v>
                </c:pt>
                <c:pt idx="164">
                  <c:v>404.9397084248135</c:v>
                </c:pt>
                <c:pt idx="165">
                  <c:v>407.4088529883794</c:v>
                </c:pt>
                <c:pt idx="166">
                  <c:v>409.8779975519453</c:v>
                </c:pt>
                <c:pt idx="167">
                  <c:v>412.34714211551125</c:v>
                </c:pt>
                <c:pt idx="168">
                  <c:v>414.81628667907717</c:v>
                </c:pt>
                <c:pt idx="169">
                  <c:v>417.2854312426431</c:v>
                </c:pt>
                <c:pt idx="170">
                  <c:v>419.754575806209</c:v>
                </c:pt>
                <c:pt idx="171">
                  <c:v>422.2237203697749</c:v>
                </c:pt>
                <c:pt idx="172">
                  <c:v>424.69286493334084</c:v>
                </c:pt>
                <c:pt idx="173">
                  <c:v>427.16200949690676</c:v>
                </c:pt>
                <c:pt idx="174">
                  <c:v>429.6311540604727</c:v>
                </c:pt>
                <c:pt idx="175">
                  <c:v>432.1002986240386</c:v>
                </c:pt>
                <c:pt idx="176">
                  <c:v>434.5694431876045</c:v>
                </c:pt>
                <c:pt idx="177">
                  <c:v>437.03858775117044</c:v>
                </c:pt>
                <c:pt idx="178">
                  <c:v>439.50773231473636</c:v>
                </c:pt>
                <c:pt idx="179">
                  <c:v>441.9768768783023</c:v>
                </c:pt>
                <c:pt idx="180">
                  <c:v>444.4460214418682</c:v>
                </c:pt>
                <c:pt idx="181">
                  <c:v>446.9151660054341</c:v>
                </c:pt>
                <c:pt idx="182">
                  <c:v>449.38431056900004</c:v>
                </c:pt>
                <c:pt idx="183">
                  <c:v>451.85345513256595</c:v>
                </c:pt>
                <c:pt idx="184">
                  <c:v>454.3225996961319</c:v>
                </c:pt>
                <c:pt idx="185">
                  <c:v>456.7917442596978</c:v>
                </c:pt>
                <c:pt idx="186">
                  <c:v>459.2608888232637</c:v>
                </c:pt>
                <c:pt idx="187">
                  <c:v>461.73003338682963</c:v>
                </c:pt>
                <c:pt idx="188">
                  <c:v>464.19917795039555</c:v>
                </c:pt>
                <c:pt idx="189">
                  <c:v>466.66832251396147</c:v>
                </c:pt>
                <c:pt idx="190">
                  <c:v>469.1374670775274</c:v>
                </c:pt>
                <c:pt idx="191">
                  <c:v>471.6066116410933</c:v>
                </c:pt>
                <c:pt idx="192">
                  <c:v>474.0757562046592</c:v>
                </c:pt>
                <c:pt idx="193">
                  <c:v>476.54490076822515</c:v>
                </c:pt>
                <c:pt idx="194">
                  <c:v>479.01404533179107</c:v>
                </c:pt>
                <c:pt idx="195">
                  <c:v>481.483189895357</c:v>
                </c:pt>
                <c:pt idx="196">
                  <c:v>483.9523344589229</c:v>
                </c:pt>
                <c:pt idx="197">
                  <c:v>486.4214790224888</c:v>
                </c:pt>
                <c:pt idx="198">
                  <c:v>488.89062358605474</c:v>
                </c:pt>
                <c:pt idx="199">
                  <c:v>491.35976814962066</c:v>
                </c:pt>
                <c:pt idx="200">
                  <c:v>493.8289127131866</c:v>
                </c:pt>
              </c:numCache>
            </c:numRef>
          </c:xVal>
          <c:yVal>
            <c:numRef>
              <c:f>Feuil1!$D$24:$D$224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9.110705251029763E-302</c:v>
                </c:pt>
                <c:pt idx="116">
                  <c:v>3.016064980221433E-290</c:v>
                </c:pt>
                <c:pt idx="117">
                  <c:v>5.945453502475788E-279</c:v>
                </c:pt>
                <c:pt idx="118">
                  <c:v>6.978866254112525E-268</c:v>
                </c:pt>
                <c:pt idx="119">
                  <c:v>4.877983863491403E-257</c:v>
                </c:pt>
                <c:pt idx="120">
                  <c:v>2.030258973645928E-246</c:v>
                </c:pt>
                <c:pt idx="121">
                  <c:v>5.0317390900736014E-236</c:v>
                </c:pt>
                <c:pt idx="122">
                  <c:v>7.425751027667308E-226</c:v>
                </c:pt>
                <c:pt idx="123">
                  <c:v>6.525566952171846E-216</c:v>
                </c:pt>
                <c:pt idx="124">
                  <c:v>3.414693369344914E-206</c:v>
                </c:pt>
                <c:pt idx="125">
                  <c:v>1.0639978933847154E-196</c:v>
                </c:pt>
                <c:pt idx="126">
                  <c:v>1.974173965988588E-187</c:v>
                </c:pt>
                <c:pt idx="127">
                  <c:v>2.1811506768813466E-178</c:v>
                </c:pt>
                <c:pt idx="128">
                  <c:v>1.4349656714110398E-169</c:v>
                </c:pt>
                <c:pt idx="129">
                  <c:v>5.621509519117385E-161</c:v>
                </c:pt>
                <c:pt idx="130">
                  <c:v>1.3113541189726447E-152</c:v>
                </c:pt>
                <c:pt idx="131">
                  <c:v>1.82155636584938E-144</c:v>
                </c:pt>
                <c:pt idx="132">
                  <c:v>1.5066793630212488E-136</c:v>
                </c:pt>
                <c:pt idx="133">
                  <c:v>7.420867213731442E-129</c:v>
                </c:pt>
                <c:pt idx="134">
                  <c:v>2.176426858872089E-121</c:v>
                </c:pt>
                <c:pt idx="135">
                  <c:v>3.800923148007038E-114</c:v>
                </c:pt>
                <c:pt idx="136">
                  <c:v>3.952662157069124E-107</c:v>
                </c:pt>
                <c:pt idx="137">
                  <c:v>2.4476307379251725E-100</c:v>
                </c:pt>
                <c:pt idx="138">
                  <c:v>9.025217914008266E-94</c:v>
                </c:pt>
                <c:pt idx="139">
                  <c:v>1.9816415077076713E-87</c:v>
                </c:pt>
                <c:pt idx="140">
                  <c:v>2.590884659966629E-81</c:v>
                </c:pt>
                <c:pt idx="141">
                  <c:v>2.0170964467460587E-75</c:v>
                </c:pt>
                <c:pt idx="142">
                  <c:v>9.351060019726239E-70</c:v>
                </c:pt>
                <c:pt idx="143">
                  <c:v>2.581372149861926E-64</c:v>
                </c:pt>
                <c:pt idx="144">
                  <c:v>4.243224318000621E-59</c:v>
                </c:pt>
                <c:pt idx="145">
                  <c:v>4.153334962829597E-54</c:v>
                </c:pt>
                <c:pt idx="146">
                  <c:v>2.420769952727216E-49</c:v>
                </c:pt>
                <c:pt idx="147">
                  <c:v>8.401671129672615E-45</c:v>
                </c:pt>
                <c:pt idx="148">
                  <c:v>1.736334645319628E-40</c:v>
                </c:pt>
                <c:pt idx="149">
                  <c:v>2.1367650890689398E-36</c:v>
                </c:pt>
                <c:pt idx="150">
                  <c:v>1.5657979623795766E-32</c:v>
                </c:pt>
                <c:pt idx="151">
                  <c:v>6.832352475423214E-29</c:v>
                </c:pt>
                <c:pt idx="152">
                  <c:v>1.7752535844996274E-25</c:v>
                </c:pt>
                <c:pt idx="153">
                  <c:v>2.746667753283594E-22</c:v>
                </c:pt>
                <c:pt idx="154">
                  <c:v>2.5305064862712045E-19</c:v>
                </c:pt>
                <c:pt idx="155">
                  <c:v>1.3882394329714775E-16</c:v>
                </c:pt>
                <c:pt idx="156">
                  <c:v>4.534995844227746E-14</c:v>
                </c:pt>
                <c:pt idx="157">
                  <c:v>8.821552151512538E-12</c:v>
                </c:pt>
                <c:pt idx="158">
                  <c:v>1.0218066245263113E-09</c:v>
                </c:pt>
                <c:pt idx="159">
                  <c:v>7.047709871507669E-08</c:v>
                </c:pt>
                <c:pt idx="160">
                  <c:v>2.894562400443378E-06</c:v>
                </c:pt>
                <c:pt idx="161">
                  <c:v>7.0790244271567E-05</c:v>
                </c:pt>
                <c:pt idx="162">
                  <c:v>0.0010309070292956971</c:v>
                </c:pt>
                <c:pt idx="163">
                  <c:v>0.008939663801216947</c:v>
                </c:pt>
                <c:pt idx="164">
                  <c:v>0.04616134637789043</c:v>
                </c:pt>
                <c:pt idx="165">
                  <c:v>0.14193560188251206</c:v>
                </c:pt>
                <c:pt idx="166">
                  <c:v>0.2598721955871926</c:v>
                </c:pt>
                <c:pt idx="167">
                  <c:v>0.2833243382600852</c:v>
                </c:pt>
                <c:pt idx="168">
                  <c:v>0.18393464819458533</c:v>
                </c:pt>
                <c:pt idx="169">
                  <c:v>0.07110478120407467</c:v>
                </c:pt>
                <c:pt idx="170">
                  <c:v>0.016367775449031514</c:v>
                </c:pt>
                <c:pt idx="171">
                  <c:v>0.002243551833660988</c:v>
                </c:pt>
                <c:pt idx="172">
                  <c:v>0.00018312100051833427</c:v>
                </c:pt>
                <c:pt idx="173">
                  <c:v>8.900118578237145E-06</c:v>
                </c:pt>
                <c:pt idx="174">
                  <c:v>2.575781553872744E-07</c:v>
                </c:pt>
                <c:pt idx="175">
                  <c:v>4.438925539777654E-09</c:v>
                </c:pt>
                <c:pt idx="176">
                  <c:v>4.555145847906196E-11</c:v>
                </c:pt>
                <c:pt idx="177">
                  <c:v>2.7834428529528594E-13</c:v>
                </c:pt>
                <c:pt idx="178">
                  <c:v>1.0127865542285073E-15</c:v>
                </c:pt>
                <c:pt idx="179">
                  <c:v>2.194366377501118E-18</c:v>
                </c:pt>
                <c:pt idx="180">
                  <c:v>2.8311048195222234E-21</c:v>
                </c:pt>
                <c:pt idx="181">
                  <c:v>2.174995452987358E-24</c:v>
                </c:pt>
                <c:pt idx="182">
                  <c:v>9.949845866553367E-28</c:v>
                </c:pt>
                <c:pt idx="183">
                  <c:v>2.710378529596042E-31</c:v>
                </c:pt>
                <c:pt idx="184">
                  <c:v>4.396419638073839E-35</c:v>
                </c:pt>
                <c:pt idx="185">
                  <c:v>4.246429569503323E-39</c:v>
                </c:pt>
                <c:pt idx="186">
                  <c:v>2.442329791850125E-43</c:v>
                </c:pt>
                <c:pt idx="187">
                  <c:v>8.364505754641449E-48</c:v>
                </c:pt>
                <c:pt idx="188">
                  <c:v>1.7058147169971424E-52</c:v>
                </c:pt>
                <c:pt idx="189">
                  <c:v>2.0714717989236095E-57</c:v>
                </c:pt>
                <c:pt idx="190">
                  <c:v>1.4978964408773029E-62</c:v>
                </c:pt>
                <c:pt idx="191">
                  <c:v>6.4497094096648945E-68</c:v>
                </c:pt>
                <c:pt idx="192">
                  <c:v>1.6536900094924922E-73</c:v>
                </c:pt>
                <c:pt idx="193">
                  <c:v>2.5247806484926374E-79</c:v>
                </c:pt>
                <c:pt idx="194">
                  <c:v>2.2953493730515195E-85</c:v>
                </c:pt>
                <c:pt idx="195">
                  <c:v>1.2425948221860044E-91</c:v>
                </c:pt>
                <c:pt idx="196">
                  <c:v>4.005584300521679E-98</c:v>
                </c:pt>
                <c:pt idx="197">
                  <c:v>7.688786617225087E-105</c:v>
                </c:pt>
                <c:pt idx="198">
                  <c:v>8.788309353410672E-112</c:v>
                </c:pt>
                <c:pt idx="199">
                  <c:v>5.981477301491441E-119</c:v>
                </c:pt>
                <c:pt idx="200">
                  <c:v>2.4241929148491288E-126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Feuil1!$E$23</c:f>
              <c:strCache>
                <c:ptCount val="1"/>
                <c:pt idx="0">
                  <c:v>pic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Feuil1!$A$24:$A$224</c:f>
              <c:numCache>
                <c:ptCount val="201"/>
                <c:pt idx="0">
                  <c:v>0</c:v>
                </c:pt>
                <c:pt idx="1">
                  <c:v>2.4691445635659406</c:v>
                </c:pt>
                <c:pt idx="2">
                  <c:v>4.938289127131881</c:v>
                </c:pt>
                <c:pt idx="3">
                  <c:v>7.407433690697822</c:v>
                </c:pt>
                <c:pt idx="4">
                  <c:v>9.876578254263762</c:v>
                </c:pt>
                <c:pt idx="5">
                  <c:v>12.345722817829703</c:v>
                </c:pt>
                <c:pt idx="6">
                  <c:v>14.814867381395644</c:v>
                </c:pt>
                <c:pt idx="7">
                  <c:v>17.284011944961584</c:v>
                </c:pt>
                <c:pt idx="8">
                  <c:v>19.753156508527525</c:v>
                </c:pt>
                <c:pt idx="9">
                  <c:v>22.222301072093465</c:v>
                </c:pt>
                <c:pt idx="10">
                  <c:v>24.691445635659406</c:v>
                </c:pt>
                <c:pt idx="11">
                  <c:v>27.160590199225346</c:v>
                </c:pt>
                <c:pt idx="12">
                  <c:v>29.629734762791287</c:v>
                </c:pt>
                <c:pt idx="13">
                  <c:v>32.09887932635723</c:v>
                </c:pt>
                <c:pt idx="14">
                  <c:v>34.56802388992317</c:v>
                </c:pt>
                <c:pt idx="15">
                  <c:v>37.03716845348911</c:v>
                </c:pt>
                <c:pt idx="16">
                  <c:v>39.50631301705505</c:v>
                </c:pt>
                <c:pt idx="17">
                  <c:v>41.97545758062099</c:v>
                </c:pt>
                <c:pt idx="18">
                  <c:v>44.44460214418693</c:v>
                </c:pt>
                <c:pt idx="19">
                  <c:v>46.91374670775287</c:v>
                </c:pt>
                <c:pt idx="20">
                  <c:v>49.38289127131881</c:v>
                </c:pt>
                <c:pt idx="21">
                  <c:v>51.85203583488475</c:v>
                </c:pt>
                <c:pt idx="22">
                  <c:v>54.32118039845069</c:v>
                </c:pt>
                <c:pt idx="23">
                  <c:v>56.79032496201663</c:v>
                </c:pt>
                <c:pt idx="24">
                  <c:v>59.259469525582574</c:v>
                </c:pt>
                <c:pt idx="25">
                  <c:v>61.728614089148515</c:v>
                </c:pt>
                <c:pt idx="26">
                  <c:v>64.19775865271446</c:v>
                </c:pt>
                <c:pt idx="27">
                  <c:v>66.66690321628039</c:v>
                </c:pt>
                <c:pt idx="28">
                  <c:v>69.13604777984634</c:v>
                </c:pt>
                <c:pt idx="29">
                  <c:v>71.60519234341228</c:v>
                </c:pt>
                <c:pt idx="30">
                  <c:v>74.07433690697823</c:v>
                </c:pt>
                <c:pt idx="31">
                  <c:v>76.54348147054418</c:v>
                </c:pt>
                <c:pt idx="32">
                  <c:v>79.01262603411013</c:v>
                </c:pt>
                <c:pt idx="33">
                  <c:v>81.48177059767607</c:v>
                </c:pt>
                <c:pt idx="34">
                  <c:v>83.95091516124202</c:v>
                </c:pt>
                <c:pt idx="35">
                  <c:v>86.42005972480797</c:v>
                </c:pt>
                <c:pt idx="36">
                  <c:v>88.88920428837392</c:v>
                </c:pt>
                <c:pt idx="37">
                  <c:v>91.35834885193987</c:v>
                </c:pt>
                <c:pt idx="38">
                  <c:v>93.82749341550581</c:v>
                </c:pt>
                <c:pt idx="39">
                  <c:v>96.29663797907176</c:v>
                </c:pt>
                <c:pt idx="40">
                  <c:v>98.76578254263771</c:v>
                </c:pt>
                <c:pt idx="41">
                  <c:v>101.23492710620366</c:v>
                </c:pt>
                <c:pt idx="42">
                  <c:v>103.7040716697696</c:v>
                </c:pt>
                <c:pt idx="43">
                  <c:v>106.17321623333555</c:v>
                </c:pt>
                <c:pt idx="44">
                  <c:v>108.6423607969015</c:v>
                </c:pt>
                <c:pt idx="45">
                  <c:v>111.11150536046745</c:v>
                </c:pt>
                <c:pt idx="46">
                  <c:v>113.5806499240334</c:v>
                </c:pt>
                <c:pt idx="47">
                  <c:v>116.04979448759934</c:v>
                </c:pt>
                <c:pt idx="48">
                  <c:v>118.51893905116529</c:v>
                </c:pt>
                <c:pt idx="49">
                  <c:v>120.98808361473124</c:v>
                </c:pt>
                <c:pt idx="50">
                  <c:v>123.45722817829719</c:v>
                </c:pt>
                <c:pt idx="51">
                  <c:v>125.92637274186313</c:v>
                </c:pt>
                <c:pt idx="52">
                  <c:v>128.39551730542908</c:v>
                </c:pt>
                <c:pt idx="53">
                  <c:v>130.86466186899503</c:v>
                </c:pt>
                <c:pt idx="54">
                  <c:v>133.33380643256098</c:v>
                </c:pt>
                <c:pt idx="55">
                  <c:v>135.80295099612692</c:v>
                </c:pt>
                <c:pt idx="56">
                  <c:v>138.27209555969287</c:v>
                </c:pt>
                <c:pt idx="57">
                  <c:v>140.74124012325882</c:v>
                </c:pt>
                <c:pt idx="58">
                  <c:v>143.21038468682477</c:v>
                </c:pt>
                <c:pt idx="59">
                  <c:v>145.67952925039071</c:v>
                </c:pt>
                <c:pt idx="60">
                  <c:v>148.14867381395666</c:v>
                </c:pt>
                <c:pt idx="61">
                  <c:v>150.6178183775226</c:v>
                </c:pt>
                <c:pt idx="62">
                  <c:v>153.08696294108856</c:v>
                </c:pt>
                <c:pt idx="63">
                  <c:v>155.5561075046545</c:v>
                </c:pt>
                <c:pt idx="64">
                  <c:v>158.02525206822045</c:v>
                </c:pt>
                <c:pt idx="65">
                  <c:v>160.4943966317864</c:v>
                </c:pt>
                <c:pt idx="66">
                  <c:v>162.96354119535235</c:v>
                </c:pt>
                <c:pt idx="67">
                  <c:v>165.4326857589183</c:v>
                </c:pt>
                <c:pt idx="68">
                  <c:v>167.90183032248424</c:v>
                </c:pt>
                <c:pt idx="69">
                  <c:v>170.3709748860502</c:v>
                </c:pt>
                <c:pt idx="70">
                  <c:v>172.84011944961614</c:v>
                </c:pt>
                <c:pt idx="71">
                  <c:v>175.3092640131821</c:v>
                </c:pt>
                <c:pt idx="72">
                  <c:v>177.77840857674803</c:v>
                </c:pt>
                <c:pt idx="73">
                  <c:v>180.24755314031398</c:v>
                </c:pt>
                <c:pt idx="74">
                  <c:v>182.71669770387993</c:v>
                </c:pt>
                <c:pt idx="75">
                  <c:v>185.18584226744588</c:v>
                </c:pt>
                <c:pt idx="76">
                  <c:v>187.65498683101183</c:v>
                </c:pt>
                <c:pt idx="77">
                  <c:v>190.12413139457777</c:v>
                </c:pt>
                <c:pt idx="78">
                  <c:v>192.59327595814372</c:v>
                </c:pt>
                <c:pt idx="79">
                  <c:v>195.06242052170967</c:v>
                </c:pt>
                <c:pt idx="80">
                  <c:v>197.53156508527562</c:v>
                </c:pt>
                <c:pt idx="81">
                  <c:v>200.00070964884156</c:v>
                </c:pt>
                <c:pt idx="82">
                  <c:v>202.4698542124075</c:v>
                </c:pt>
                <c:pt idx="83">
                  <c:v>204.93899877597346</c:v>
                </c:pt>
                <c:pt idx="84">
                  <c:v>207.4081433395394</c:v>
                </c:pt>
                <c:pt idx="85">
                  <c:v>209.87728790310535</c:v>
                </c:pt>
                <c:pt idx="86">
                  <c:v>212.3464324666713</c:v>
                </c:pt>
                <c:pt idx="87">
                  <c:v>214.81557703023725</c:v>
                </c:pt>
                <c:pt idx="88">
                  <c:v>217.2847215938032</c:v>
                </c:pt>
                <c:pt idx="89">
                  <c:v>219.75386615736915</c:v>
                </c:pt>
                <c:pt idx="90">
                  <c:v>222.2230107209351</c:v>
                </c:pt>
                <c:pt idx="91">
                  <c:v>224.69215528450104</c:v>
                </c:pt>
                <c:pt idx="92">
                  <c:v>227.161299848067</c:v>
                </c:pt>
                <c:pt idx="93">
                  <c:v>229.63044441163294</c:v>
                </c:pt>
                <c:pt idx="94">
                  <c:v>232.09958897519888</c:v>
                </c:pt>
                <c:pt idx="95">
                  <c:v>234.56873353876483</c:v>
                </c:pt>
                <c:pt idx="96">
                  <c:v>237.03787810233078</c:v>
                </c:pt>
                <c:pt idx="97">
                  <c:v>239.50702266589673</c:v>
                </c:pt>
                <c:pt idx="98">
                  <c:v>241.97616722946267</c:v>
                </c:pt>
                <c:pt idx="99">
                  <c:v>244.44531179302862</c:v>
                </c:pt>
                <c:pt idx="100">
                  <c:v>246.91445635659457</c:v>
                </c:pt>
                <c:pt idx="101">
                  <c:v>249.38360092016052</c:v>
                </c:pt>
                <c:pt idx="102">
                  <c:v>251.85274548372647</c:v>
                </c:pt>
                <c:pt idx="103">
                  <c:v>254.3218900472924</c:v>
                </c:pt>
                <c:pt idx="104">
                  <c:v>256.79103461085833</c:v>
                </c:pt>
                <c:pt idx="105">
                  <c:v>259.26017917442425</c:v>
                </c:pt>
                <c:pt idx="106">
                  <c:v>261.72932373799017</c:v>
                </c:pt>
                <c:pt idx="107">
                  <c:v>264.1984683015561</c:v>
                </c:pt>
                <c:pt idx="108">
                  <c:v>266.667612865122</c:v>
                </c:pt>
                <c:pt idx="109">
                  <c:v>269.13675742868793</c:v>
                </c:pt>
                <c:pt idx="110">
                  <c:v>271.60590199225385</c:v>
                </c:pt>
                <c:pt idx="111">
                  <c:v>274.07504655581977</c:v>
                </c:pt>
                <c:pt idx="112">
                  <c:v>276.5441911193857</c:v>
                </c:pt>
                <c:pt idx="113">
                  <c:v>279.0133356829516</c:v>
                </c:pt>
                <c:pt idx="114">
                  <c:v>281.4824802465175</c:v>
                </c:pt>
                <c:pt idx="115">
                  <c:v>283.95162481008344</c:v>
                </c:pt>
                <c:pt idx="116">
                  <c:v>286.42076937364936</c:v>
                </c:pt>
                <c:pt idx="117">
                  <c:v>288.8899139372153</c:v>
                </c:pt>
                <c:pt idx="118">
                  <c:v>291.3590585007812</c:v>
                </c:pt>
                <c:pt idx="119">
                  <c:v>293.8282030643471</c:v>
                </c:pt>
                <c:pt idx="120">
                  <c:v>296.29734762791304</c:v>
                </c:pt>
                <c:pt idx="121">
                  <c:v>298.76649219147896</c:v>
                </c:pt>
                <c:pt idx="122">
                  <c:v>301.2356367550449</c:v>
                </c:pt>
                <c:pt idx="123">
                  <c:v>303.7047813186108</c:v>
                </c:pt>
                <c:pt idx="124">
                  <c:v>306.1739258821767</c:v>
                </c:pt>
                <c:pt idx="125">
                  <c:v>308.64307044574264</c:v>
                </c:pt>
                <c:pt idx="126">
                  <c:v>311.11221500930856</c:v>
                </c:pt>
                <c:pt idx="127">
                  <c:v>313.5813595728745</c:v>
                </c:pt>
                <c:pt idx="128">
                  <c:v>316.0505041364404</c:v>
                </c:pt>
                <c:pt idx="129">
                  <c:v>318.5196487000063</c:v>
                </c:pt>
                <c:pt idx="130">
                  <c:v>320.98879326357223</c:v>
                </c:pt>
                <c:pt idx="131">
                  <c:v>323.45793782713815</c:v>
                </c:pt>
                <c:pt idx="132">
                  <c:v>325.9270823907041</c:v>
                </c:pt>
                <c:pt idx="133">
                  <c:v>328.39622695427</c:v>
                </c:pt>
                <c:pt idx="134">
                  <c:v>330.8653715178359</c:v>
                </c:pt>
                <c:pt idx="135">
                  <c:v>333.33451608140183</c:v>
                </c:pt>
                <c:pt idx="136">
                  <c:v>335.80366064496775</c:v>
                </c:pt>
                <c:pt idx="137">
                  <c:v>338.27280520853367</c:v>
                </c:pt>
                <c:pt idx="138">
                  <c:v>340.7419497720996</c:v>
                </c:pt>
                <c:pt idx="139">
                  <c:v>343.2110943356655</c:v>
                </c:pt>
                <c:pt idx="140">
                  <c:v>345.6802388992314</c:v>
                </c:pt>
                <c:pt idx="141">
                  <c:v>348.14938346279735</c:v>
                </c:pt>
                <c:pt idx="142">
                  <c:v>350.61852802636326</c:v>
                </c:pt>
                <c:pt idx="143">
                  <c:v>353.0876725899292</c:v>
                </c:pt>
                <c:pt idx="144">
                  <c:v>355.5568171534951</c:v>
                </c:pt>
                <c:pt idx="145">
                  <c:v>358.025961717061</c:v>
                </c:pt>
                <c:pt idx="146">
                  <c:v>360.49510628062694</c:v>
                </c:pt>
                <c:pt idx="147">
                  <c:v>362.96425084419286</c:v>
                </c:pt>
                <c:pt idx="148">
                  <c:v>365.4333954077588</c:v>
                </c:pt>
                <c:pt idx="149">
                  <c:v>367.9025399713247</c:v>
                </c:pt>
                <c:pt idx="150">
                  <c:v>370.3716845348906</c:v>
                </c:pt>
                <c:pt idx="151">
                  <c:v>372.84082909845654</c:v>
                </c:pt>
                <c:pt idx="152">
                  <c:v>375.30997366202246</c:v>
                </c:pt>
                <c:pt idx="153">
                  <c:v>377.7791182255884</c:v>
                </c:pt>
                <c:pt idx="154">
                  <c:v>380.2482627891543</c:v>
                </c:pt>
                <c:pt idx="155">
                  <c:v>382.7174073527202</c:v>
                </c:pt>
                <c:pt idx="156">
                  <c:v>385.18655191628613</c:v>
                </c:pt>
                <c:pt idx="157">
                  <c:v>387.65569647985205</c:v>
                </c:pt>
                <c:pt idx="158">
                  <c:v>390.124841043418</c:v>
                </c:pt>
                <c:pt idx="159">
                  <c:v>392.5939856069839</c:v>
                </c:pt>
                <c:pt idx="160">
                  <c:v>395.0631301705498</c:v>
                </c:pt>
                <c:pt idx="161">
                  <c:v>397.53227473411573</c:v>
                </c:pt>
                <c:pt idx="162">
                  <c:v>400.00141929768165</c:v>
                </c:pt>
                <c:pt idx="163">
                  <c:v>402.47056386124757</c:v>
                </c:pt>
                <c:pt idx="164">
                  <c:v>404.9397084248135</c:v>
                </c:pt>
                <c:pt idx="165">
                  <c:v>407.4088529883794</c:v>
                </c:pt>
                <c:pt idx="166">
                  <c:v>409.8779975519453</c:v>
                </c:pt>
                <c:pt idx="167">
                  <c:v>412.34714211551125</c:v>
                </c:pt>
                <c:pt idx="168">
                  <c:v>414.81628667907717</c:v>
                </c:pt>
                <c:pt idx="169">
                  <c:v>417.2854312426431</c:v>
                </c:pt>
                <c:pt idx="170">
                  <c:v>419.754575806209</c:v>
                </c:pt>
                <c:pt idx="171">
                  <c:v>422.2237203697749</c:v>
                </c:pt>
                <c:pt idx="172">
                  <c:v>424.69286493334084</c:v>
                </c:pt>
                <c:pt idx="173">
                  <c:v>427.16200949690676</c:v>
                </c:pt>
                <c:pt idx="174">
                  <c:v>429.6311540604727</c:v>
                </c:pt>
                <c:pt idx="175">
                  <c:v>432.1002986240386</c:v>
                </c:pt>
                <c:pt idx="176">
                  <c:v>434.5694431876045</c:v>
                </c:pt>
                <c:pt idx="177">
                  <c:v>437.03858775117044</c:v>
                </c:pt>
                <c:pt idx="178">
                  <c:v>439.50773231473636</c:v>
                </c:pt>
                <c:pt idx="179">
                  <c:v>441.9768768783023</c:v>
                </c:pt>
                <c:pt idx="180">
                  <c:v>444.4460214418682</c:v>
                </c:pt>
                <c:pt idx="181">
                  <c:v>446.9151660054341</c:v>
                </c:pt>
                <c:pt idx="182">
                  <c:v>449.38431056900004</c:v>
                </c:pt>
                <c:pt idx="183">
                  <c:v>451.85345513256595</c:v>
                </c:pt>
                <c:pt idx="184">
                  <c:v>454.3225996961319</c:v>
                </c:pt>
                <c:pt idx="185">
                  <c:v>456.7917442596978</c:v>
                </c:pt>
                <c:pt idx="186">
                  <c:v>459.2608888232637</c:v>
                </c:pt>
                <c:pt idx="187">
                  <c:v>461.73003338682963</c:v>
                </c:pt>
                <c:pt idx="188">
                  <c:v>464.19917795039555</c:v>
                </c:pt>
                <c:pt idx="189">
                  <c:v>466.66832251396147</c:v>
                </c:pt>
                <c:pt idx="190">
                  <c:v>469.1374670775274</c:v>
                </c:pt>
                <c:pt idx="191">
                  <c:v>471.6066116410933</c:v>
                </c:pt>
                <c:pt idx="192">
                  <c:v>474.0757562046592</c:v>
                </c:pt>
                <c:pt idx="193">
                  <c:v>476.54490076822515</c:v>
                </c:pt>
                <c:pt idx="194">
                  <c:v>479.01404533179107</c:v>
                </c:pt>
                <c:pt idx="195">
                  <c:v>481.483189895357</c:v>
                </c:pt>
                <c:pt idx="196">
                  <c:v>483.9523344589229</c:v>
                </c:pt>
                <c:pt idx="197">
                  <c:v>486.4214790224888</c:v>
                </c:pt>
                <c:pt idx="198">
                  <c:v>488.89062358605474</c:v>
                </c:pt>
                <c:pt idx="199">
                  <c:v>491.35976814962066</c:v>
                </c:pt>
                <c:pt idx="200">
                  <c:v>493.8289127131866</c:v>
                </c:pt>
              </c:numCache>
            </c:numRef>
          </c:xVal>
          <c:yVal>
            <c:numRef>
              <c:f>Feuil1!$E$24:$E$224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1.2326248280842809E-301</c:v>
                </c:pt>
                <c:pt idx="86">
                  <c:v>4.195739128811333E-286</c:v>
                </c:pt>
                <c:pt idx="87">
                  <c:v>5.529304514811928E-271</c:v>
                </c:pt>
                <c:pt idx="88">
                  <c:v>2.821090397222408E-256</c:v>
                </c:pt>
                <c:pt idx="89">
                  <c:v>5.572472841381419E-242</c:v>
                </c:pt>
                <c:pt idx="90">
                  <c:v>4.261508726898976E-228</c:v>
                </c:pt>
                <c:pt idx="91">
                  <c:v>1.2617208140338963E-214</c:v>
                </c:pt>
                <c:pt idx="92">
                  <c:v>1.4462641349502735E-201</c:v>
                </c:pt>
                <c:pt idx="93">
                  <c:v>6.418247041454597E-189</c:v>
                </c:pt>
                <c:pt idx="94">
                  <c:v>1.102731310089795E-176</c:v>
                </c:pt>
                <c:pt idx="95">
                  <c:v>7.335123763366059E-165</c:v>
                </c:pt>
                <c:pt idx="96">
                  <c:v>1.888989960986222E-153</c:v>
                </c:pt>
                <c:pt idx="97">
                  <c:v>1.8833729020494514E-142</c:v>
                </c:pt>
                <c:pt idx="98">
                  <c:v>7.269883458322297E-132</c:v>
                </c:pt>
                <c:pt idx="99">
                  <c:v>1.0864332382514427E-121</c:v>
                </c:pt>
                <c:pt idx="100">
                  <c:v>6.285836821771117E-112</c:v>
                </c:pt>
                <c:pt idx="101">
                  <c:v>1.4080161142482793E-102</c:v>
                </c:pt>
                <c:pt idx="102">
                  <c:v>1.2210588942549444E-93</c:v>
                </c:pt>
                <c:pt idx="103">
                  <c:v>4.099680963588686E-85</c:v>
                </c:pt>
                <c:pt idx="104">
                  <c:v>5.329027666567675E-77</c:v>
                </c:pt>
                <c:pt idx="105">
                  <c:v>2.6818244897103367E-69</c:v>
                </c:pt>
                <c:pt idx="106">
                  <c:v>5.225131122938249E-62</c:v>
                </c:pt>
                <c:pt idx="107">
                  <c:v>3.9413817215949364E-55</c:v>
                </c:pt>
                <c:pt idx="108">
                  <c:v>1.1510237018337136E-48</c:v>
                </c:pt>
                <c:pt idx="109">
                  <c:v>1.3013811112373716E-42</c:v>
                </c:pt>
                <c:pt idx="110">
                  <c:v>5.6965143384609015E-37</c:v>
                </c:pt>
                <c:pt idx="111">
                  <c:v>9.65380127419276E-32</c:v>
                </c:pt>
                <c:pt idx="112">
                  <c:v>6.333911309735026E-27</c:v>
                </c:pt>
                <c:pt idx="113">
                  <c:v>1.6089037539037267E-22</c:v>
                </c:pt>
                <c:pt idx="114">
                  <c:v>1.5822409335489953E-18</c:v>
                </c:pt>
                <c:pt idx="115">
                  <c:v>6.02420344770039E-15</c:v>
                </c:pt>
                <c:pt idx="116">
                  <c:v>8.879962025410305E-12</c:v>
                </c:pt>
                <c:pt idx="117">
                  <c:v>5.067655111385368E-09</c:v>
                </c:pt>
                <c:pt idx="118">
                  <c:v>1.119663333293604E-06</c:v>
                </c:pt>
                <c:pt idx="119">
                  <c:v>9.577503636752253E-05</c:v>
                </c:pt>
                <c:pt idx="120">
                  <c:v>0.0031717697927510094</c:v>
                </c:pt>
                <c:pt idx="121">
                  <c:v>0.04066637447211801</c:v>
                </c:pt>
                <c:pt idx="122">
                  <c:v>0.20186160222208172</c:v>
                </c:pt>
                <c:pt idx="123">
                  <c:v>0.38793274570230807</c:v>
                </c:pt>
                <c:pt idx="124">
                  <c:v>0.28863143478563275</c:v>
                </c:pt>
                <c:pt idx="125">
                  <c:v>0.08314100691930687</c:v>
                </c:pt>
                <c:pt idx="126">
                  <c:v>0.009271956711325604</c:v>
                </c:pt>
                <c:pt idx="127">
                  <c:v>0.0004003243198495123</c:v>
                </c:pt>
                <c:pt idx="128">
                  <c:v>6.691708547020743E-06</c:v>
                </c:pt>
                <c:pt idx="129">
                  <c:v>4.3305845668596514E-08</c:v>
                </c:pt>
                <c:pt idx="130">
                  <c:v>1.0850268719123158E-10</c:v>
                </c:pt>
                <c:pt idx="131">
                  <c:v>1.0524923020811856E-13</c:v>
                </c:pt>
                <c:pt idx="132">
                  <c:v>3.9525905300865814E-17</c:v>
                </c:pt>
                <c:pt idx="133">
                  <c:v>5.746841075404754E-21</c:v>
                </c:pt>
                <c:pt idx="134">
                  <c:v>3.2349011352775246E-25</c:v>
                </c:pt>
                <c:pt idx="135">
                  <c:v>7.049808194090182E-30</c:v>
                </c:pt>
                <c:pt idx="136">
                  <c:v>5.948097157373562E-35</c:v>
                </c:pt>
                <c:pt idx="137">
                  <c:v>1.9429573614795364E-40</c:v>
                </c:pt>
                <c:pt idx="138">
                  <c:v>2.4571572457420624E-46</c:v>
                </c:pt>
                <c:pt idx="139">
                  <c:v>1.2030594636459702E-52</c:v>
                </c:pt>
                <c:pt idx="140">
                  <c:v>2.280477024729084E-59</c:v>
                </c:pt>
                <c:pt idx="141">
                  <c:v>1.6735888444019541E-66</c:v>
                </c:pt>
                <c:pt idx="142">
                  <c:v>4.755063349273504E-74</c:v>
                </c:pt>
                <c:pt idx="143">
                  <c:v>5.230561415174308E-82</c:v>
                </c:pt>
                <c:pt idx="144">
                  <c:v>2.2275361873054067E-90</c:v>
                </c:pt>
                <c:pt idx="145">
                  <c:v>3.67270202201894E-99</c:v>
                </c:pt>
                <c:pt idx="146">
                  <c:v>2.3443966051039515E-108</c:v>
                </c:pt>
                <c:pt idx="147">
                  <c:v>5.793765818900792E-118</c:v>
                </c:pt>
                <c:pt idx="148">
                  <c:v>5.543387707202727E-128</c:v>
                </c:pt>
                <c:pt idx="149">
                  <c:v>2.0534022582102976E-138</c:v>
                </c:pt>
                <c:pt idx="150">
                  <c:v>2.944810004553678E-149</c:v>
                </c:pt>
                <c:pt idx="151">
                  <c:v>1.635027223741624E-160</c:v>
                </c:pt>
                <c:pt idx="152">
                  <c:v>3.514610160624929E-172</c:v>
                </c:pt>
                <c:pt idx="153">
                  <c:v>2.9249186790002605E-184</c:v>
                </c:pt>
                <c:pt idx="154">
                  <c:v>9.423991710544567E-197</c:v>
                </c:pt>
                <c:pt idx="155">
                  <c:v>1.1755482481171738E-209</c:v>
                </c:pt>
                <c:pt idx="156">
                  <c:v>5.677151520573752E-223</c:v>
                </c:pt>
                <c:pt idx="157">
                  <c:v>1.061463282992452E-236</c:v>
                </c:pt>
                <c:pt idx="158">
                  <c:v>7.683585537797163E-251</c:v>
                </c:pt>
                <c:pt idx="159">
                  <c:v>2.1533139229316968E-265</c:v>
                </c:pt>
                <c:pt idx="160">
                  <c:v>2.3363356195043605E-280</c:v>
                </c:pt>
                <c:pt idx="161">
                  <c:v>9.814034394978774E-296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axId val="20164328"/>
        <c:axId val="47261225"/>
      </c:scatterChart>
      <c:val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1225"/>
        <c:crosses val="autoZero"/>
        <c:crossBetween val="midCat"/>
        <c:dispUnits/>
      </c:valAx>
      <c:valAx>
        <c:axId val="47261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SOLVANT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Feuil1!$H$23</c:f>
              <c:strCache>
                <c:ptCount val="1"/>
                <c:pt idx="0">
                  <c:v>pic1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>
                <c:ptCount val="201"/>
                <c:pt idx="0">
                  <c:v>0</c:v>
                </c:pt>
                <c:pt idx="1">
                  <c:v>0.22544363406471632</c:v>
                </c:pt>
                <c:pt idx="2">
                  <c:v>0.45088726812943264</c:v>
                </c:pt>
                <c:pt idx="3">
                  <c:v>0.6763309021941489</c:v>
                </c:pt>
                <c:pt idx="4">
                  <c:v>0.9017745362588653</c:v>
                </c:pt>
                <c:pt idx="5">
                  <c:v>1.1272181703235815</c:v>
                </c:pt>
                <c:pt idx="6">
                  <c:v>1.3526618043882979</c:v>
                </c:pt>
                <c:pt idx="7">
                  <c:v>1.5781054384530142</c:v>
                </c:pt>
                <c:pt idx="8">
                  <c:v>1.8035490725177306</c:v>
                </c:pt>
                <c:pt idx="9">
                  <c:v>2.028992706582447</c:v>
                </c:pt>
                <c:pt idx="10">
                  <c:v>2.254436340647163</c:v>
                </c:pt>
                <c:pt idx="11">
                  <c:v>2.479879974711879</c:v>
                </c:pt>
                <c:pt idx="12">
                  <c:v>2.7053236087765953</c:v>
                </c:pt>
                <c:pt idx="13">
                  <c:v>2.9307672428413114</c:v>
                </c:pt>
                <c:pt idx="14">
                  <c:v>3.1562108769060275</c:v>
                </c:pt>
                <c:pt idx="15">
                  <c:v>3.3816545109707437</c:v>
                </c:pt>
                <c:pt idx="16">
                  <c:v>3.60709814503546</c:v>
                </c:pt>
                <c:pt idx="17">
                  <c:v>3.832541779100176</c:v>
                </c:pt>
                <c:pt idx="18">
                  <c:v>4.057985413164892</c:v>
                </c:pt>
                <c:pt idx="19">
                  <c:v>4.283429047229609</c:v>
                </c:pt>
                <c:pt idx="20">
                  <c:v>4.508872681294325</c:v>
                </c:pt>
                <c:pt idx="21">
                  <c:v>4.734316315359042</c:v>
                </c:pt>
                <c:pt idx="22">
                  <c:v>4.959759949423758</c:v>
                </c:pt>
                <c:pt idx="23">
                  <c:v>5.185203583488475</c:v>
                </c:pt>
                <c:pt idx="24">
                  <c:v>5.4106472175531914</c:v>
                </c:pt>
                <c:pt idx="25">
                  <c:v>5.636090851617908</c:v>
                </c:pt>
                <c:pt idx="26">
                  <c:v>5.861534485682625</c:v>
                </c:pt>
                <c:pt idx="27">
                  <c:v>6.086978119747341</c:v>
                </c:pt>
                <c:pt idx="28">
                  <c:v>6.312421753812058</c:v>
                </c:pt>
                <c:pt idx="29">
                  <c:v>6.537865387876774</c:v>
                </c:pt>
                <c:pt idx="30">
                  <c:v>6.763309021941491</c:v>
                </c:pt>
                <c:pt idx="31">
                  <c:v>6.988752656006207</c:v>
                </c:pt>
                <c:pt idx="32">
                  <c:v>7.214196290070924</c:v>
                </c:pt>
                <c:pt idx="33">
                  <c:v>7.439639924135641</c:v>
                </c:pt>
                <c:pt idx="34">
                  <c:v>7.665083558200357</c:v>
                </c:pt>
                <c:pt idx="35">
                  <c:v>7.890527192265074</c:v>
                </c:pt>
                <c:pt idx="36">
                  <c:v>8.11597082632979</c:v>
                </c:pt>
                <c:pt idx="37">
                  <c:v>8.341414460394505</c:v>
                </c:pt>
                <c:pt idx="38">
                  <c:v>8.56685809445922</c:v>
                </c:pt>
                <c:pt idx="39">
                  <c:v>8.792301728523936</c:v>
                </c:pt>
                <c:pt idx="40">
                  <c:v>9.017745362588652</c:v>
                </c:pt>
                <c:pt idx="41">
                  <c:v>9.243188996653368</c:v>
                </c:pt>
                <c:pt idx="42">
                  <c:v>9.468632630718083</c:v>
                </c:pt>
                <c:pt idx="43">
                  <c:v>9.6940762647828</c:v>
                </c:pt>
                <c:pt idx="44">
                  <c:v>9.919519898847515</c:v>
                </c:pt>
                <c:pt idx="45">
                  <c:v>10.14496353291223</c:v>
                </c:pt>
                <c:pt idx="46">
                  <c:v>10.370407166976946</c:v>
                </c:pt>
                <c:pt idx="47">
                  <c:v>10.595850801041662</c:v>
                </c:pt>
                <c:pt idx="48">
                  <c:v>10.821294435106378</c:v>
                </c:pt>
                <c:pt idx="49">
                  <c:v>11.046738069171093</c:v>
                </c:pt>
                <c:pt idx="50">
                  <c:v>11.272181703235809</c:v>
                </c:pt>
                <c:pt idx="51">
                  <c:v>11.497625337300525</c:v>
                </c:pt>
                <c:pt idx="52">
                  <c:v>11.72306897136524</c:v>
                </c:pt>
                <c:pt idx="53">
                  <c:v>11.948512605429956</c:v>
                </c:pt>
                <c:pt idx="54">
                  <c:v>12.173956239494672</c:v>
                </c:pt>
                <c:pt idx="55">
                  <c:v>12.399399873559387</c:v>
                </c:pt>
                <c:pt idx="56">
                  <c:v>12.624843507624103</c:v>
                </c:pt>
                <c:pt idx="57">
                  <c:v>12.850287141688819</c:v>
                </c:pt>
                <c:pt idx="58">
                  <c:v>13.075730775753534</c:v>
                </c:pt>
                <c:pt idx="59">
                  <c:v>13.30117440981825</c:v>
                </c:pt>
                <c:pt idx="60">
                  <c:v>13.526618043882966</c:v>
                </c:pt>
                <c:pt idx="61">
                  <c:v>13.752061677947681</c:v>
                </c:pt>
                <c:pt idx="62">
                  <c:v>13.977505312012397</c:v>
                </c:pt>
                <c:pt idx="63">
                  <c:v>14.202948946077113</c:v>
                </c:pt>
                <c:pt idx="64">
                  <c:v>14.428392580141828</c:v>
                </c:pt>
                <c:pt idx="65">
                  <c:v>14.653836214206544</c:v>
                </c:pt>
                <c:pt idx="66">
                  <c:v>14.87927984827126</c:v>
                </c:pt>
                <c:pt idx="67">
                  <c:v>15.104723482335976</c:v>
                </c:pt>
                <c:pt idx="68">
                  <c:v>15.330167116400691</c:v>
                </c:pt>
                <c:pt idx="69">
                  <c:v>15.555610750465407</c:v>
                </c:pt>
                <c:pt idx="70">
                  <c:v>15.781054384530123</c:v>
                </c:pt>
                <c:pt idx="71">
                  <c:v>16.00649801859484</c:v>
                </c:pt>
                <c:pt idx="72">
                  <c:v>16.231941652659557</c:v>
                </c:pt>
                <c:pt idx="73">
                  <c:v>16.457385286724275</c:v>
                </c:pt>
                <c:pt idx="74">
                  <c:v>16.682828920788992</c:v>
                </c:pt>
                <c:pt idx="75">
                  <c:v>16.90827255485371</c:v>
                </c:pt>
                <c:pt idx="76">
                  <c:v>17.133716188918427</c:v>
                </c:pt>
                <c:pt idx="77">
                  <c:v>17.359159822983145</c:v>
                </c:pt>
                <c:pt idx="78">
                  <c:v>17.584603457047862</c:v>
                </c:pt>
                <c:pt idx="79">
                  <c:v>17.81004709111258</c:v>
                </c:pt>
                <c:pt idx="80">
                  <c:v>18.035490725177297</c:v>
                </c:pt>
                <c:pt idx="81">
                  <c:v>18.260934359242015</c:v>
                </c:pt>
                <c:pt idx="82">
                  <c:v>18.486377993306732</c:v>
                </c:pt>
                <c:pt idx="83">
                  <c:v>18.71182162737145</c:v>
                </c:pt>
                <c:pt idx="84">
                  <c:v>18.937265261436167</c:v>
                </c:pt>
                <c:pt idx="85">
                  <c:v>19.162708895500884</c:v>
                </c:pt>
                <c:pt idx="86">
                  <c:v>19.388152529565602</c:v>
                </c:pt>
                <c:pt idx="87">
                  <c:v>19.61359616363032</c:v>
                </c:pt>
                <c:pt idx="88">
                  <c:v>19.839039797695037</c:v>
                </c:pt>
                <c:pt idx="89">
                  <c:v>20.064483431759754</c:v>
                </c:pt>
                <c:pt idx="90">
                  <c:v>20.28992706582447</c:v>
                </c:pt>
                <c:pt idx="91">
                  <c:v>20.51537069988919</c:v>
                </c:pt>
                <c:pt idx="92">
                  <c:v>20.740814333953907</c:v>
                </c:pt>
                <c:pt idx="93">
                  <c:v>20.966257968018624</c:v>
                </c:pt>
                <c:pt idx="94">
                  <c:v>21.19170160208334</c:v>
                </c:pt>
                <c:pt idx="95">
                  <c:v>21.41714523614806</c:v>
                </c:pt>
                <c:pt idx="96">
                  <c:v>21.642588870212776</c:v>
                </c:pt>
                <c:pt idx="97">
                  <c:v>21.868032504277494</c:v>
                </c:pt>
                <c:pt idx="98">
                  <c:v>22.09347613834221</c:v>
                </c:pt>
                <c:pt idx="99">
                  <c:v>22.31891977240693</c:v>
                </c:pt>
                <c:pt idx="100">
                  <c:v>22.544363406471646</c:v>
                </c:pt>
                <c:pt idx="101">
                  <c:v>22.769807040536364</c:v>
                </c:pt>
                <c:pt idx="102">
                  <c:v>22.99525067460108</c:v>
                </c:pt>
                <c:pt idx="103">
                  <c:v>23.2206943086658</c:v>
                </c:pt>
                <c:pt idx="104">
                  <c:v>23.446137942730516</c:v>
                </c:pt>
                <c:pt idx="105">
                  <c:v>23.671581576795234</c:v>
                </c:pt>
                <c:pt idx="106">
                  <c:v>23.89702521085995</c:v>
                </c:pt>
                <c:pt idx="107">
                  <c:v>24.12246884492467</c:v>
                </c:pt>
                <c:pt idx="108">
                  <c:v>24.347912478989386</c:v>
                </c:pt>
                <c:pt idx="109">
                  <c:v>24.573356113054103</c:v>
                </c:pt>
                <c:pt idx="110">
                  <c:v>24.79879974711882</c:v>
                </c:pt>
                <c:pt idx="111">
                  <c:v>25.02424338118354</c:v>
                </c:pt>
                <c:pt idx="112">
                  <c:v>25.249687015248256</c:v>
                </c:pt>
                <c:pt idx="113">
                  <c:v>25.475130649312973</c:v>
                </c:pt>
                <c:pt idx="114">
                  <c:v>25.70057428337769</c:v>
                </c:pt>
                <c:pt idx="115">
                  <c:v>25.926017917442408</c:v>
                </c:pt>
                <c:pt idx="116">
                  <c:v>26.151461551507126</c:v>
                </c:pt>
                <c:pt idx="117">
                  <c:v>26.376905185571843</c:v>
                </c:pt>
                <c:pt idx="118">
                  <c:v>26.60234881963656</c:v>
                </c:pt>
                <c:pt idx="119">
                  <c:v>26.827792453701278</c:v>
                </c:pt>
                <c:pt idx="120">
                  <c:v>27.053236087765995</c:v>
                </c:pt>
                <c:pt idx="121">
                  <c:v>27.278679721830713</c:v>
                </c:pt>
                <c:pt idx="122">
                  <c:v>27.50412335589543</c:v>
                </c:pt>
                <c:pt idx="123">
                  <c:v>27.729566989960148</c:v>
                </c:pt>
                <c:pt idx="124">
                  <c:v>27.955010624024865</c:v>
                </c:pt>
                <c:pt idx="125">
                  <c:v>28.180454258089583</c:v>
                </c:pt>
                <c:pt idx="126">
                  <c:v>28.4058978921543</c:v>
                </c:pt>
                <c:pt idx="127">
                  <c:v>28.631341526219018</c:v>
                </c:pt>
                <c:pt idx="128">
                  <c:v>28.856785160283735</c:v>
                </c:pt>
                <c:pt idx="129">
                  <c:v>29.082228794348453</c:v>
                </c:pt>
                <c:pt idx="130">
                  <c:v>29.30767242841317</c:v>
                </c:pt>
                <c:pt idx="131">
                  <c:v>29.533116062477887</c:v>
                </c:pt>
                <c:pt idx="132">
                  <c:v>29.758559696542605</c:v>
                </c:pt>
                <c:pt idx="133">
                  <c:v>29.984003330607322</c:v>
                </c:pt>
                <c:pt idx="134">
                  <c:v>30.20944696467204</c:v>
                </c:pt>
                <c:pt idx="135">
                  <c:v>30.434890598736757</c:v>
                </c:pt>
                <c:pt idx="136">
                  <c:v>30.660334232801475</c:v>
                </c:pt>
                <c:pt idx="137">
                  <c:v>30.885777866866192</c:v>
                </c:pt>
                <c:pt idx="138">
                  <c:v>31.11122150093091</c:v>
                </c:pt>
                <c:pt idx="139">
                  <c:v>31.336665134995627</c:v>
                </c:pt>
                <c:pt idx="140">
                  <c:v>31.562108769060345</c:v>
                </c:pt>
                <c:pt idx="141">
                  <c:v>31.787552403125062</c:v>
                </c:pt>
                <c:pt idx="142">
                  <c:v>32.01299603718978</c:v>
                </c:pt>
                <c:pt idx="143">
                  <c:v>32.2384396712545</c:v>
                </c:pt>
                <c:pt idx="144">
                  <c:v>32.463883305319214</c:v>
                </c:pt>
                <c:pt idx="145">
                  <c:v>32.68932693938393</c:v>
                </c:pt>
                <c:pt idx="146">
                  <c:v>32.91477057344865</c:v>
                </c:pt>
                <c:pt idx="147">
                  <c:v>33.14021420751337</c:v>
                </c:pt>
                <c:pt idx="148">
                  <c:v>33.365657841578084</c:v>
                </c:pt>
                <c:pt idx="149">
                  <c:v>33.5911014756428</c:v>
                </c:pt>
                <c:pt idx="150">
                  <c:v>33.81654510970752</c:v>
                </c:pt>
                <c:pt idx="151">
                  <c:v>34.04198874377224</c:v>
                </c:pt>
                <c:pt idx="152">
                  <c:v>34.267432377836954</c:v>
                </c:pt>
                <c:pt idx="153">
                  <c:v>34.49287601190167</c:v>
                </c:pt>
                <c:pt idx="154">
                  <c:v>34.71831964596639</c:v>
                </c:pt>
                <c:pt idx="155">
                  <c:v>34.943763280031106</c:v>
                </c:pt>
                <c:pt idx="156">
                  <c:v>35.169206914095824</c:v>
                </c:pt>
                <c:pt idx="157">
                  <c:v>35.39465054816054</c:v>
                </c:pt>
                <c:pt idx="158">
                  <c:v>35.62009418222526</c:v>
                </c:pt>
                <c:pt idx="159">
                  <c:v>35.845537816289976</c:v>
                </c:pt>
                <c:pt idx="160">
                  <c:v>36.070981450354694</c:v>
                </c:pt>
                <c:pt idx="161">
                  <c:v>36.29642508441941</c:v>
                </c:pt>
                <c:pt idx="162">
                  <c:v>36.52186871848413</c:v>
                </c:pt>
                <c:pt idx="163">
                  <c:v>36.747312352548846</c:v>
                </c:pt>
                <c:pt idx="164">
                  <c:v>36.97275598661356</c:v>
                </c:pt>
                <c:pt idx="165">
                  <c:v>37.19819962067828</c:v>
                </c:pt>
                <c:pt idx="166">
                  <c:v>37.423643254743</c:v>
                </c:pt>
                <c:pt idx="167">
                  <c:v>37.649086888807716</c:v>
                </c:pt>
                <c:pt idx="168">
                  <c:v>37.87453052287243</c:v>
                </c:pt>
                <c:pt idx="169">
                  <c:v>38.09997415693715</c:v>
                </c:pt>
                <c:pt idx="170">
                  <c:v>38.32541779100187</c:v>
                </c:pt>
                <c:pt idx="171">
                  <c:v>38.550861425066586</c:v>
                </c:pt>
                <c:pt idx="172">
                  <c:v>38.7763050591313</c:v>
                </c:pt>
                <c:pt idx="173">
                  <c:v>39.00174869319602</c:v>
                </c:pt>
                <c:pt idx="174">
                  <c:v>39.22719232726074</c:v>
                </c:pt>
                <c:pt idx="175">
                  <c:v>39.452635961325456</c:v>
                </c:pt>
                <c:pt idx="176">
                  <c:v>39.67807959539017</c:v>
                </c:pt>
                <c:pt idx="177">
                  <c:v>39.90352322945489</c:v>
                </c:pt>
                <c:pt idx="178">
                  <c:v>40.12896686351961</c:v>
                </c:pt>
                <c:pt idx="179">
                  <c:v>40.354410497584325</c:v>
                </c:pt>
                <c:pt idx="180">
                  <c:v>40.57985413164904</c:v>
                </c:pt>
                <c:pt idx="181">
                  <c:v>40.80529776571376</c:v>
                </c:pt>
                <c:pt idx="182">
                  <c:v>41.03074139977848</c:v>
                </c:pt>
                <c:pt idx="183">
                  <c:v>41.256185033843195</c:v>
                </c:pt>
                <c:pt idx="184">
                  <c:v>41.48162866790791</c:v>
                </c:pt>
                <c:pt idx="185">
                  <c:v>41.70707230197263</c:v>
                </c:pt>
                <c:pt idx="186">
                  <c:v>41.93251593603735</c:v>
                </c:pt>
                <c:pt idx="187">
                  <c:v>42.157959570102065</c:v>
                </c:pt>
                <c:pt idx="188">
                  <c:v>42.38340320416678</c:v>
                </c:pt>
                <c:pt idx="189">
                  <c:v>42.6088468382315</c:v>
                </c:pt>
                <c:pt idx="190">
                  <c:v>42.83429047229622</c:v>
                </c:pt>
                <c:pt idx="191">
                  <c:v>43.059734106360935</c:v>
                </c:pt>
                <c:pt idx="192">
                  <c:v>43.28517774042565</c:v>
                </c:pt>
                <c:pt idx="193">
                  <c:v>43.51062137449037</c:v>
                </c:pt>
                <c:pt idx="194">
                  <c:v>43.73606500855509</c:v>
                </c:pt>
                <c:pt idx="195">
                  <c:v>43.961508642619805</c:v>
                </c:pt>
                <c:pt idx="196">
                  <c:v>44.18695227668452</c:v>
                </c:pt>
                <c:pt idx="197">
                  <c:v>44.41239591074924</c:v>
                </c:pt>
                <c:pt idx="198">
                  <c:v>44.63783954481396</c:v>
                </c:pt>
                <c:pt idx="199">
                  <c:v>44.863283178878675</c:v>
                </c:pt>
                <c:pt idx="200">
                  <c:v>45.08872681294339</c:v>
                </c:pt>
              </c:numCache>
            </c:numRef>
          </c:xVal>
          <c:yVal>
            <c:numRef>
              <c:f>Feuil1!$H$24:$H$224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2.628560704062569E-302</c:v>
                </c:pt>
                <c:pt idx="187">
                  <c:v>3.7834527521907964E-295</c:v>
                </c:pt>
                <c:pt idx="188">
                  <c:v>4.468571949329826E-288</c:v>
                </c:pt>
                <c:pt idx="189">
                  <c:v>4.3307122803136925E-281</c:v>
                </c:pt>
                <c:pt idx="190">
                  <c:v>3.4439754284661257E-274</c:v>
                </c:pt>
                <c:pt idx="191">
                  <c:v>2.247350926988905E-267</c:v>
                </c:pt>
                <c:pt idx="192">
                  <c:v>1.2033497688899089E-260</c:v>
                </c:pt>
                <c:pt idx="193">
                  <c:v>5.2871666654103864E-254</c:v>
                </c:pt>
                <c:pt idx="194">
                  <c:v>1.9061815377980655E-247</c:v>
                </c:pt>
                <c:pt idx="195">
                  <c:v>5.639176054298775E-241</c:v>
                </c:pt>
                <c:pt idx="196">
                  <c:v>1.3689172125276472E-234</c:v>
                </c:pt>
                <c:pt idx="197">
                  <c:v>2.72677216132451E-228</c:v>
                </c:pt>
                <c:pt idx="198">
                  <c:v>4.4568770649438905E-222</c:v>
                </c:pt>
                <c:pt idx="199">
                  <c:v>5.977541430279759E-216</c:v>
                </c:pt>
                <c:pt idx="200">
                  <c:v>6.578466555576114E-210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Feuil1!$I$23</c:f>
              <c:strCache>
                <c:ptCount val="1"/>
                <c:pt idx="0">
                  <c:v>pic2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>
                <c:ptCount val="201"/>
                <c:pt idx="0">
                  <c:v>0</c:v>
                </c:pt>
                <c:pt idx="1">
                  <c:v>0.22544363406471632</c:v>
                </c:pt>
                <c:pt idx="2">
                  <c:v>0.45088726812943264</c:v>
                </c:pt>
                <c:pt idx="3">
                  <c:v>0.6763309021941489</c:v>
                </c:pt>
                <c:pt idx="4">
                  <c:v>0.9017745362588653</c:v>
                </c:pt>
                <c:pt idx="5">
                  <c:v>1.1272181703235815</c:v>
                </c:pt>
                <c:pt idx="6">
                  <c:v>1.3526618043882979</c:v>
                </c:pt>
                <c:pt idx="7">
                  <c:v>1.5781054384530142</c:v>
                </c:pt>
                <c:pt idx="8">
                  <c:v>1.8035490725177306</c:v>
                </c:pt>
                <c:pt idx="9">
                  <c:v>2.028992706582447</c:v>
                </c:pt>
                <c:pt idx="10">
                  <c:v>2.254436340647163</c:v>
                </c:pt>
                <c:pt idx="11">
                  <c:v>2.479879974711879</c:v>
                </c:pt>
                <c:pt idx="12">
                  <c:v>2.7053236087765953</c:v>
                </c:pt>
                <c:pt idx="13">
                  <c:v>2.9307672428413114</c:v>
                </c:pt>
                <c:pt idx="14">
                  <c:v>3.1562108769060275</c:v>
                </c:pt>
                <c:pt idx="15">
                  <c:v>3.3816545109707437</c:v>
                </c:pt>
                <c:pt idx="16">
                  <c:v>3.60709814503546</c:v>
                </c:pt>
                <c:pt idx="17">
                  <c:v>3.832541779100176</c:v>
                </c:pt>
                <c:pt idx="18">
                  <c:v>4.057985413164892</c:v>
                </c:pt>
                <c:pt idx="19">
                  <c:v>4.283429047229609</c:v>
                </c:pt>
                <c:pt idx="20">
                  <c:v>4.508872681294325</c:v>
                </c:pt>
                <c:pt idx="21">
                  <c:v>4.734316315359042</c:v>
                </c:pt>
                <c:pt idx="22">
                  <c:v>4.959759949423758</c:v>
                </c:pt>
                <c:pt idx="23">
                  <c:v>5.185203583488475</c:v>
                </c:pt>
                <c:pt idx="24">
                  <c:v>5.4106472175531914</c:v>
                </c:pt>
                <c:pt idx="25">
                  <c:v>5.636090851617908</c:v>
                </c:pt>
                <c:pt idx="26">
                  <c:v>5.861534485682625</c:v>
                </c:pt>
                <c:pt idx="27">
                  <c:v>6.086978119747341</c:v>
                </c:pt>
                <c:pt idx="28">
                  <c:v>6.312421753812058</c:v>
                </c:pt>
                <c:pt idx="29">
                  <c:v>6.537865387876774</c:v>
                </c:pt>
                <c:pt idx="30">
                  <c:v>6.763309021941491</c:v>
                </c:pt>
                <c:pt idx="31">
                  <c:v>6.988752656006207</c:v>
                </c:pt>
                <c:pt idx="32">
                  <c:v>7.214196290070924</c:v>
                </c:pt>
                <c:pt idx="33">
                  <c:v>7.439639924135641</c:v>
                </c:pt>
                <c:pt idx="34">
                  <c:v>7.665083558200357</c:v>
                </c:pt>
                <c:pt idx="35">
                  <c:v>7.890527192265074</c:v>
                </c:pt>
                <c:pt idx="36">
                  <c:v>8.11597082632979</c:v>
                </c:pt>
                <c:pt idx="37">
                  <c:v>8.341414460394505</c:v>
                </c:pt>
                <c:pt idx="38">
                  <c:v>8.56685809445922</c:v>
                </c:pt>
                <c:pt idx="39">
                  <c:v>8.792301728523936</c:v>
                </c:pt>
                <c:pt idx="40">
                  <c:v>9.017745362588652</c:v>
                </c:pt>
                <c:pt idx="41">
                  <c:v>9.243188996653368</c:v>
                </c:pt>
                <c:pt idx="42">
                  <c:v>9.468632630718083</c:v>
                </c:pt>
                <c:pt idx="43">
                  <c:v>9.6940762647828</c:v>
                </c:pt>
                <c:pt idx="44">
                  <c:v>9.919519898847515</c:v>
                </c:pt>
                <c:pt idx="45">
                  <c:v>10.14496353291223</c:v>
                </c:pt>
                <c:pt idx="46">
                  <c:v>10.370407166976946</c:v>
                </c:pt>
                <c:pt idx="47">
                  <c:v>10.595850801041662</c:v>
                </c:pt>
                <c:pt idx="48">
                  <c:v>10.821294435106378</c:v>
                </c:pt>
                <c:pt idx="49">
                  <c:v>11.046738069171093</c:v>
                </c:pt>
                <c:pt idx="50">
                  <c:v>11.272181703235809</c:v>
                </c:pt>
                <c:pt idx="51">
                  <c:v>11.497625337300525</c:v>
                </c:pt>
                <c:pt idx="52">
                  <c:v>11.72306897136524</c:v>
                </c:pt>
                <c:pt idx="53">
                  <c:v>11.948512605429956</c:v>
                </c:pt>
                <c:pt idx="54">
                  <c:v>12.173956239494672</c:v>
                </c:pt>
                <c:pt idx="55">
                  <c:v>12.399399873559387</c:v>
                </c:pt>
                <c:pt idx="56">
                  <c:v>12.624843507624103</c:v>
                </c:pt>
                <c:pt idx="57">
                  <c:v>12.850287141688819</c:v>
                </c:pt>
                <c:pt idx="58">
                  <c:v>13.075730775753534</c:v>
                </c:pt>
                <c:pt idx="59">
                  <c:v>13.30117440981825</c:v>
                </c:pt>
                <c:pt idx="60">
                  <c:v>13.526618043882966</c:v>
                </c:pt>
                <c:pt idx="61">
                  <c:v>13.752061677947681</c:v>
                </c:pt>
                <c:pt idx="62">
                  <c:v>13.977505312012397</c:v>
                </c:pt>
                <c:pt idx="63">
                  <c:v>14.202948946077113</c:v>
                </c:pt>
                <c:pt idx="64">
                  <c:v>14.428392580141828</c:v>
                </c:pt>
                <c:pt idx="65">
                  <c:v>14.653836214206544</c:v>
                </c:pt>
                <c:pt idx="66">
                  <c:v>14.87927984827126</c:v>
                </c:pt>
                <c:pt idx="67">
                  <c:v>15.104723482335976</c:v>
                </c:pt>
                <c:pt idx="68">
                  <c:v>15.330167116400691</c:v>
                </c:pt>
                <c:pt idx="69">
                  <c:v>15.555610750465407</c:v>
                </c:pt>
                <c:pt idx="70">
                  <c:v>15.781054384530123</c:v>
                </c:pt>
                <c:pt idx="71">
                  <c:v>16.00649801859484</c:v>
                </c:pt>
                <c:pt idx="72">
                  <c:v>16.231941652659557</c:v>
                </c:pt>
                <c:pt idx="73">
                  <c:v>16.457385286724275</c:v>
                </c:pt>
                <c:pt idx="74">
                  <c:v>16.682828920788992</c:v>
                </c:pt>
                <c:pt idx="75">
                  <c:v>16.90827255485371</c:v>
                </c:pt>
                <c:pt idx="76">
                  <c:v>17.133716188918427</c:v>
                </c:pt>
                <c:pt idx="77">
                  <c:v>17.359159822983145</c:v>
                </c:pt>
                <c:pt idx="78">
                  <c:v>17.584603457047862</c:v>
                </c:pt>
                <c:pt idx="79">
                  <c:v>17.81004709111258</c:v>
                </c:pt>
                <c:pt idx="80">
                  <c:v>18.035490725177297</c:v>
                </c:pt>
                <c:pt idx="81">
                  <c:v>18.260934359242015</c:v>
                </c:pt>
                <c:pt idx="82">
                  <c:v>18.486377993306732</c:v>
                </c:pt>
                <c:pt idx="83">
                  <c:v>18.71182162737145</c:v>
                </c:pt>
                <c:pt idx="84">
                  <c:v>18.937265261436167</c:v>
                </c:pt>
                <c:pt idx="85">
                  <c:v>19.162708895500884</c:v>
                </c:pt>
                <c:pt idx="86">
                  <c:v>19.388152529565602</c:v>
                </c:pt>
                <c:pt idx="87">
                  <c:v>19.61359616363032</c:v>
                </c:pt>
                <c:pt idx="88">
                  <c:v>19.839039797695037</c:v>
                </c:pt>
                <c:pt idx="89">
                  <c:v>20.064483431759754</c:v>
                </c:pt>
                <c:pt idx="90">
                  <c:v>20.28992706582447</c:v>
                </c:pt>
                <c:pt idx="91">
                  <c:v>20.51537069988919</c:v>
                </c:pt>
                <c:pt idx="92">
                  <c:v>20.740814333953907</c:v>
                </c:pt>
                <c:pt idx="93">
                  <c:v>20.966257968018624</c:v>
                </c:pt>
                <c:pt idx="94">
                  <c:v>21.19170160208334</c:v>
                </c:pt>
                <c:pt idx="95">
                  <c:v>21.41714523614806</c:v>
                </c:pt>
                <c:pt idx="96">
                  <c:v>21.642588870212776</c:v>
                </c:pt>
                <c:pt idx="97">
                  <c:v>21.868032504277494</c:v>
                </c:pt>
                <c:pt idx="98">
                  <c:v>22.09347613834221</c:v>
                </c:pt>
                <c:pt idx="99">
                  <c:v>22.31891977240693</c:v>
                </c:pt>
                <c:pt idx="100">
                  <c:v>22.544363406471646</c:v>
                </c:pt>
                <c:pt idx="101">
                  <c:v>22.769807040536364</c:v>
                </c:pt>
                <c:pt idx="102">
                  <c:v>22.99525067460108</c:v>
                </c:pt>
                <c:pt idx="103">
                  <c:v>23.2206943086658</c:v>
                </c:pt>
                <c:pt idx="104">
                  <c:v>23.446137942730516</c:v>
                </c:pt>
                <c:pt idx="105">
                  <c:v>23.671581576795234</c:v>
                </c:pt>
                <c:pt idx="106">
                  <c:v>23.89702521085995</c:v>
                </c:pt>
                <c:pt idx="107">
                  <c:v>24.12246884492467</c:v>
                </c:pt>
                <c:pt idx="108">
                  <c:v>24.347912478989386</c:v>
                </c:pt>
                <c:pt idx="109">
                  <c:v>24.573356113054103</c:v>
                </c:pt>
                <c:pt idx="110">
                  <c:v>24.79879974711882</c:v>
                </c:pt>
                <c:pt idx="111">
                  <c:v>25.02424338118354</c:v>
                </c:pt>
                <c:pt idx="112">
                  <c:v>25.249687015248256</c:v>
                </c:pt>
                <c:pt idx="113">
                  <c:v>25.475130649312973</c:v>
                </c:pt>
                <c:pt idx="114">
                  <c:v>25.70057428337769</c:v>
                </c:pt>
                <c:pt idx="115">
                  <c:v>25.926017917442408</c:v>
                </c:pt>
                <c:pt idx="116">
                  <c:v>26.151461551507126</c:v>
                </c:pt>
                <c:pt idx="117">
                  <c:v>26.376905185571843</c:v>
                </c:pt>
                <c:pt idx="118">
                  <c:v>26.60234881963656</c:v>
                </c:pt>
                <c:pt idx="119">
                  <c:v>26.827792453701278</c:v>
                </c:pt>
                <c:pt idx="120">
                  <c:v>27.053236087765995</c:v>
                </c:pt>
                <c:pt idx="121">
                  <c:v>27.278679721830713</c:v>
                </c:pt>
                <c:pt idx="122">
                  <c:v>27.50412335589543</c:v>
                </c:pt>
                <c:pt idx="123">
                  <c:v>27.729566989960148</c:v>
                </c:pt>
                <c:pt idx="124">
                  <c:v>27.955010624024865</c:v>
                </c:pt>
                <c:pt idx="125">
                  <c:v>28.180454258089583</c:v>
                </c:pt>
                <c:pt idx="126">
                  <c:v>28.4058978921543</c:v>
                </c:pt>
                <c:pt idx="127">
                  <c:v>28.631341526219018</c:v>
                </c:pt>
                <c:pt idx="128">
                  <c:v>28.856785160283735</c:v>
                </c:pt>
                <c:pt idx="129">
                  <c:v>29.082228794348453</c:v>
                </c:pt>
                <c:pt idx="130">
                  <c:v>29.30767242841317</c:v>
                </c:pt>
                <c:pt idx="131">
                  <c:v>29.533116062477887</c:v>
                </c:pt>
                <c:pt idx="132">
                  <c:v>29.758559696542605</c:v>
                </c:pt>
                <c:pt idx="133">
                  <c:v>29.984003330607322</c:v>
                </c:pt>
                <c:pt idx="134">
                  <c:v>30.20944696467204</c:v>
                </c:pt>
                <c:pt idx="135">
                  <c:v>30.434890598736757</c:v>
                </c:pt>
                <c:pt idx="136">
                  <c:v>30.660334232801475</c:v>
                </c:pt>
                <c:pt idx="137">
                  <c:v>30.885777866866192</c:v>
                </c:pt>
                <c:pt idx="138">
                  <c:v>31.11122150093091</c:v>
                </c:pt>
                <c:pt idx="139">
                  <c:v>31.336665134995627</c:v>
                </c:pt>
                <c:pt idx="140">
                  <c:v>31.562108769060345</c:v>
                </c:pt>
                <c:pt idx="141">
                  <c:v>31.787552403125062</c:v>
                </c:pt>
                <c:pt idx="142">
                  <c:v>32.01299603718978</c:v>
                </c:pt>
                <c:pt idx="143">
                  <c:v>32.2384396712545</c:v>
                </c:pt>
                <c:pt idx="144">
                  <c:v>32.463883305319214</c:v>
                </c:pt>
                <c:pt idx="145">
                  <c:v>32.68932693938393</c:v>
                </c:pt>
                <c:pt idx="146">
                  <c:v>32.91477057344865</c:v>
                </c:pt>
                <c:pt idx="147">
                  <c:v>33.14021420751337</c:v>
                </c:pt>
                <c:pt idx="148">
                  <c:v>33.365657841578084</c:v>
                </c:pt>
                <c:pt idx="149">
                  <c:v>33.5911014756428</c:v>
                </c:pt>
                <c:pt idx="150">
                  <c:v>33.81654510970752</c:v>
                </c:pt>
                <c:pt idx="151">
                  <c:v>34.04198874377224</c:v>
                </c:pt>
                <c:pt idx="152">
                  <c:v>34.267432377836954</c:v>
                </c:pt>
                <c:pt idx="153">
                  <c:v>34.49287601190167</c:v>
                </c:pt>
                <c:pt idx="154">
                  <c:v>34.71831964596639</c:v>
                </c:pt>
                <c:pt idx="155">
                  <c:v>34.943763280031106</c:v>
                </c:pt>
                <c:pt idx="156">
                  <c:v>35.169206914095824</c:v>
                </c:pt>
                <c:pt idx="157">
                  <c:v>35.39465054816054</c:v>
                </c:pt>
                <c:pt idx="158">
                  <c:v>35.62009418222526</c:v>
                </c:pt>
                <c:pt idx="159">
                  <c:v>35.845537816289976</c:v>
                </c:pt>
                <c:pt idx="160">
                  <c:v>36.070981450354694</c:v>
                </c:pt>
                <c:pt idx="161">
                  <c:v>36.29642508441941</c:v>
                </c:pt>
                <c:pt idx="162">
                  <c:v>36.52186871848413</c:v>
                </c:pt>
                <c:pt idx="163">
                  <c:v>36.747312352548846</c:v>
                </c:pt>
                <c:pt idx="164">
                  <c:v>36.97275598661356</c:v>
                </c:pt>
                <c:pt idx="165">
                  <c:v>37.19819962067828</c:v>
                </c:pt>
                <c:pt idx="166">
                  <c:v>37.423643254743</c:v>
                </c:pt>
                <c:pt idx="167">
                  <c:v>37.649086888807716</c:v>
                </c:pt>
                <c:pt idx="168">
                  <c:v>37.87453052287243</c:v>
                </c:pt>
                <c:pt idx="169">
                  <c:v>38.09997415693715</c:v>
                </c:pt>
                <c:pt idx="170">
                  <c:v>38.32541779100187</c:v>
                </c:pt>
                <c:pt idx="171">
                  <c:v>38.550861425066586</c:v>
                </c:pt>
                <c:pt idx="172">
                  <c:v>38.7763050591313</c:v>
                </c:pt>
                <c:pt idx="173">
                  <c:v>39.00174869319602</c:v>
                </c:pt>
                <c:pt idx="174">
                  <c:v>39.22719232726074</c:v>
                </c:pt>
                <c:pt idx="175">
                  <c:v>39.452635961325456</c:v>
                </c:pt>
                <c:pt idx="176">
                  <c:v>39.67807959539017</c:v>
                </c:pt>
                <c:pt idx="177">
                  <c:v>39.90352322945489</c:v>
                </c:pt>
                <c:pt idx="178">
                  <c:v>40.12896686351961</c:v>
                </c:pt>
                <c:pt idx="179">
                  <c:v>40.354410497584325</c:v>
                </c:pt>
                <c:pt idx="180">
                  <c:v>40.57985413164904</c:v>
                </c:pt>
                <c:pt idx="181">
                  <c:v>40.80529776571376</c:v>
                </c:pt>
                <c:pt idx="182">
                  <c:v>41.03074139977848</c:v>
                </c:pt>
                <c:pt idx="183">
                  <c:v>41.256185033843195</c:v>
                </c:pt>
                <c:pt idx="184">
                  <c:v>41.48162866790791</c:v>
                </c:pt>
                <c:pt idx="185">
                  <c:v>41.70707230197263</c:v>
                </c:pt>
                <c:pt idx="186">
                  <c:v>41.93251593603735</c:v>
                </c:pt>
                <c:pt idx="187">
                  <c:v>42.157959570102065</c:v>
                </c:pt>
                <c:pt idx="188">
                  <c:v>42.38340320416678</c:v>
                </c:pt>
                <c:pt idx="189">
                  <c:v>42.6088468382315</c:v>
                </c:pt>
                <c:pt idx="190">
                  <c:v>42.83429047229622</c:v>
                </c:pt>
                <c:pt idx="191">
                  <c:v>43.059734106360935</c:v>
                </c:pt>
                <c:pt idx="192">
                  <c:v>43.28517774042565</c:v>
                </c:pt>
                <c:pt idx="193">
                  <c:v>43.51062137449037</c:v>
                </c:pt>
                <c:pt idx="194">
                  <c:v>43.73606500855509</c:v>
                </c:pt>
                <c:pt idx="195">
                  <c:v>43.961508642619805</c:v>
                </c:pt>
                <c:pt idx="196">
                  <c:v>44.18695227668452</c:v>
                </c:pt>
                <c:pt idx="197">
                  <c:v>44.41239591074924</c:v>
                </c:pt>
                <c:pt idx="198">
                  <c:v>44.63783954481396</c:v>
                </c:pt>
                <c:pt idx="199">
                  <c:v>44.863283178878675</c:v>
                </c:pt>
                <c:pt idx="200">
                  <c:v>45.08872681294339</c:v>
                </c:pt>
              </c:numCache>
            </c:numRef>
          </c:xVal>
          <c:yVal>
            <c:numRef>
              <c:f>Feuil1!$I$24:$I$224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9.978391465420356E-301</c:v>
                </c:pt>
                <c:pt idx="116">
                  <c:v>3.303309264055802E-289</c:v>
                </c:pt>
                <c:pt idx="117">
                  <c:v>6.511687169387127E-278</c:v>
                </c:pt>
                <c:pt idx="118">
                  <c:v>7.643520183088656E-267</c:v>
                </c:pt>
                <c:pt idx="119">
                  <c:v>5.342553755263421E-256</c:v>
                </c:pt>
                <c:pt idx="120">
                  <c:v>2.2236169711413252E-245</c:v>
                </c:pt>
                <c:pt idx="121">
                  <c:v>5.5109523367616876E-235</c:v>
                </c:pt>
                <c:pt idx="122">
                  <c:v>8.132965411277786E-225</c:v>
                </c:pt>
                <c:pt idx="123">
                  <c:v>7.1470495190677E-215</c:v>
                </c:pt>
                <c:pt idx="124">
                  <c:v>3.73990226167602E-205</c:v>
                </c:pt>
                <c:pt idx="125">
                  <c:v>1.1653310260921286E-195</c:v>
                </c:pt>
                <c:pt idx="126">
                  <c:v>2.1621905341859666E-186</c:v>
                </c:pt>
                <c:pt idx="127">
                  <c:v>2.388879312784314E-177</c:v>
                </c:pt>
                <c:pt idx="128">
                  <c:v>1.571629068694714E-168</c:v>
                </c:pt>
                <c:pt idx="129">
                  <c:v>6.156891378106845E-160</c:v>
                </c:pt>
                <c:pt idx="130">
                  <c:v>1.436244987452598E-151</c:v>
                </c:pt>
                <c:pt idx="131">
                  <c:v>1.995037924510774E-143</c:v>
                </c:pt>
                <c:pt idx="132">
                  <c:v>1.6501726356977248E-135</c:v>
                </c:pt>
                <c:pt idx="133">
                  <c:v>8.127616472220865E-128</c:v>
                </c:pt>
                <c:pt idx="134">
                  <c:v>2.38370560734775E-120</c:v>
                </c:pt>
                <c:pt idx="135">
                  <c:v>4.162915828789963E-113</c:v>
                </c:pt>
                <c:pt idx="136">
                  <c:v>4.329106172049744E-106</c:v>
                </c:pt>
                <c:pt idx="137">
                  <c:v>2.6807384272650174E-99</c:v>
                </c:pt>
                <c:pt idx="138">
                  <c:v>9.884762477297437E-93</c:v>
                </c:pt>
                <c:pt idx="139">
                  <c:v>2.1703692703576004E-86</c:v>
                </c:pt>
                <c:pt idx="140">
                  <c:v>2.8376355799779674E-80</c:v>
                </c:pt>
                <c:pt idx="141">
                  <c:v>2.2092008702569853E-74</c:v>
                </c:pt>
                <c:pt idx="142">
                  <c:v>1.0241637164514178E-68</c:v>
                </c:pt>
                <c:pt idx="143">
                  <c:v>2.8272171165296655E-63</c:v>
                </c:pt>
                <c:pt idx="144">
                  <c:v>4.6473409197380815E-58</c:v>
                </c:pt>
                <c:pt idx="145">
                  <c:v>4.548890673597639E-53</c:v>
                </c:pt>
                <c:pt idx="146">
                  <c:v>2.6513194720474555E-48</c:v>
                </c:pt>
                <c:pt idx="147">
                  <c:v>9.201830284923209E-44</c:v>
                </c:pt>
                <c:pt idx="148">
                  <c:v>1.9016998496445933E-39</c:v>
                </c:pt>
                <c:pt idx="149">
                  <c:v>2.3402665261337007E-35</c:v>
                </c:pt>
                <c:pt idx="150">
                  <c:v>1.7149215778517798E-31</c:v>
                </c:pt>
                <c:pt idx="151">
                  <c:v>7.48305271120939E-28</c:v>
                </c:pt>
                <c:pt idx="152">
                  <c:v>1.9443253544598477E-24</c:v>
                </c:pt>
                <c:pt idx="153">
                  <c:v>3.008255158369893E-21</c:v>
                </c:pt>
                <c:pt idx="154">
                  <c:v>2.771507104021501E-18</c:v>
                </c:pt>
                <c:pt idx="155">
                  <c:v>1.5204527123073886E-15</c:v>
                </c:pt>
                <c:pt idx="156">
                  <c:v>4.966900210360839E-13</c:v>
                </c:pt>
                <c:pt idx="157">
                  <c:v>9.661699975495255E-11</c:v>
                </c:pt>
                <c:pt idx="158">
                  <c:v>1.1191215411509581E-08</c:v>
                </c:pt>
                <c:pt idx="159">
                  <c:v>7.718920335480085E-07</c:v>
                </c:pt>
                <c:pt idx="160">
                  <c:v>3.170235010016453E-05</c:v>
                </c:pt>
                <c:pt idx="161">
                  <c:v>0.0007753217229758009</c:v>
                </c:pt>
                <c:pt idx="162">
                  <c:v>0.011290886511352138</c:v>
                </c:pt>
                <c:pt idx="163">
                  <c:v>0.09791060353726527</c:v>
                </c:pt>
                <c:pt idx="164">
                  <c:v>0.5055766508059542</c:v>
                </c:pt>
                <c:pt idx="165">
                  <c:v>1.5545327825237063</c:v>
                </c:pt>
                <c:pt idx="166">
                  <c:v>2.846219285003299</c:v>
                </c:pt>
                <c:pt idx="167">
                  <c:v>3.103076085705299</c:v>
                </c:pt>
                <c:pt idx="168">
                  <c:v>2.0145223373682204</c:v>
                </c:pt>
                <c:pt idx="169">
                  <c:v>0.7787666512820011</c:v>
                </c:pt>
                <c:pt idx="170">
                  <c:v>0.17926611206057982</c:v>
                </c:pt>
                <c:pt idx="171">
                  <c:v>0.02457223436862418</c:v>
                </c:pt>
                <c:pt idx="172">
                  <c:v>0.002005610958053472</c:v>
                </c:pt>
                <c:pt idx="173">
                  <c:v>9.747748918995367E-05</c:v>
                </c:pt>
                <c:pt idx="174">
                  <c:v>2.821094082804066E-06</c:v>
                </c:pt>
                <c:pt idx="175">
                  <c:v>4.861680353071987E-08</c:v>
                </c:pt>
                <c:pt idx="176">
                  <c:v>4.988969261971691E-10</c:v>
                </c:pt>
                <c:pt idx="177">
                  <c:v>3.0485326484578725E-12</c:v>
                </c:pt>
                <c:pt idx="178">
                  <c:v>1.1092424165301913E-14</c:v>
                </c:pt>
                <c:pt idx="179">
                  <c:v>2.4033536515349766E-17</c:v>
                </c:pt>
                <c:pt idx="180">
                  <c:v>3.1007338499332807E-20</c:v>
                </c:pt>
                <c:pt idx="181">
                  <c:v>2.382137877064957E-23</c:v>
                </c:pt>
                <c:pt idx="182">
                  <c:v>1.0897450234714701E-26</c:v>
                </c:pt>
                <c:pt idx="183">
                  <c:v>2.9685098181049107E-30</c:v>
                </c:pt>
                <c:pt idx="184">
                  <c:v>4.815126270229334E-34</c:v>
                </c:pt>
                <c:pt idx="185">
                  <c:v>4.65085143322199E-38</c:v>
                </c:pt>
                <c:pt idx="186">
                  <c:v>2.674932629142423E-42</c:v>
                </c:pt>
                <c:pt idx="187">
                  <c:v>9.161125350223948E-47</c:v>
                </c:pt>
                <c:pt idx="188">
                  <c:v>1.8682732614518745E-51</c:v>
                </c:pt>
                <c:pt idx="189">
                  <c:v>2.268754827365184E-56</c:v>
                </c:pt>
                <c:pt idx="190">
                  <c:v>1.6405532447494905E-61</c:v>
                </c:pt>
                <c:pt idx="191">
                  <c:v>7.063967448585434E-67</c:v>
                </c:pt>
                <c:pt idx="192">
                  <c:v>1.811184296085138E-72</c:v>
                </c:pt>
                <c:pt idx="193">
                  <c:v>2.765235948307818E-78</c:v>
                </c:pt>
                <c:pt idx="194">
                  <c:v>2.5139540752074617E-84</c:v>
                </c:pt>
                <c:pt idx="195">
                  <c:v>1.3609371861812848E-90</c:v>
                </c:pt>
                <c:pt idx="196">
                  <c:v>4.3870685195432965E-97</c:v>
                </c:pt>
                <c:pt idx="197">
                  <c:v>8.421052009189541E-104</c:v>
                </c:pt>
                <c:pt idx="198">
                  <c:v>9.625291196411266E-111</c:v>
                </c:pt>
                <c:pt idx="199">
                  <c:v>6.551141806266169E-118</c:v>
                </c:pt>
                <c:pt idx="200">
                  <c:v>2.6550684304944117E-125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Feuil1!$J$23</c:f>
              <c:strCache>
                <c:ptCount val="1"/>
                <c:pt idx="0">
                  <c:v>pic3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>
                <c:ptCount val="201"/>
                <c:pt idx="0">
                  <c:v>0</c:v>
                </c:pt>
                <c:pt idx="1">
                  <c:v>0.22544363406471632</c:v>
                </c:pt>
                <c:pt idx="2">
                  <c:v>0.45088726812943264</c:v>
                </c:pt>
                <c:pt idx="3">
                  <c:v>0.6763309021941489</c:v>
                </c:pt>
                <c:pt idx="4">
                  <c:v>0.9017745362588653</c:v>
                </c:pt>
                <c:pt idx="5">
                  <c:v>1.1272181703235815</c:v>
                </c:pt>
                <c:pt idx="6">
                  <c:v>1.3526618043882979</c:v>
                </c:pt>
                <c:pt idx="7">
                  <c:v>1.5781054384530142</c:v>
                </c:pt>
                <c:pt idx="8">
                  <c:v>1.8035490725177306</c:v>
                </c:pt>
                <c:pt idx="9">
                  <c:v>2.028992706582447</c:v>
                </c:pt>
                <c:pt idx="10">
                  <c:v>2.254436340647163</c:v>
                </c:pt>
                <c:pt idx="11">
                  <c:v>2.479879974711879</c:v>
                </c:pt>
                <c:pt idx="12">
                  <c:v>2.7053236087765953</c:v>
                </c:pt>
                <c:pt idx="13">
                  <c:v>2.9307672428413114</c:v>
                </c:pt>
                <c:pt idx="14">
                  <c:v>3.1562108769060275</c:v>
                </c:pt>
                <c:pt idx="15">
                  <c:v>3.3816545109707437</c:v>
                </c:pt>
                <c:pt idx="16">
                  <c:v>3.60709814503546</c:v>
                </c:pt>
                <c:pt idx="17">
                  <c:v>3.832541779100176</c:v>
                </c:pt>
                <c:pt idx="18">
                  <c:v>4.057985413164892</c:v>
                </c:pt>
                <c:pt idx="19">
                  <c:v>4.283429047229609</c:v>
                </c:pt>
                <c:pt idx="20">
                  <c:v>4.508872681294325</c:v>
                </c:pt>
                <c:pt idx="21">
                  <c:v>4.734316315359042</c:v>
                </c:pt>
                <c:pt idx="22">
                  <c:v>4.959759949423758</c:v>
                </c:pt>
                <c:pt idx="23">
                  <c:v>5.185203583488475</c:v>
                </c:pt>
                <c:pt idx="24">
                  <c:v>5.4106472175531914</c:v>
                </c:pt>
                <c:pt idx="25">
                  <c:v>5.636090851617908</c:v>
                </c:pt>
                <c:pt idx="26">
                  <c:v>5.861534485682625</c:v>
                </c:pt>
                <c:pt idx="27">
                  <c:v>6.086978119747341</c:v>
                </c:pt>
                <c:pt idx="28">
                  <c:v>6.312421753812058</c:v>
                </c:pt>
                <c:pt idx="29">
                  <c:v>6.537865387876774</c:v>
                </c:pt>
                <c:pt idx="30">
                  <c:v>6.763309021941491</c:v>
                </c:pt>
                <c:pt idx="31">
                  <c:v>6.988752656006207</c:v>
                </c:pt>
                <c:pt idx="32">
                  <c:v>7.214196290070924</c:v>
                </c:pt>
                <c:pt idx="33">
                  <c:v>7.439639924135641</c:v>
                </c:pt>
                <c:pt idx="34">
                  <c:v>7.665083558200357</c:v>
                </c:pt>
                <c:pt idx="35">
                  <c:v>7.890527192265074</c:v>
                </c:pt>
                <c:pt idx="36">
                  <c:v>8.11597082632979</c:v>
                </c:pt>
                <c:pt idx="37">
                  <c:v>8.341414460394505</c:v>
                </c:pt>
                <c:pt idx="38">
                  <c:v>8.56685809445922</c:v>
                </c:pt>
                <c:pt idx="39">
                  <c:v>8.792301728523936</c:v>
                </c:pt>
                <c:pt idx="40">
                  <c:v>9.017745362588652</c:v>
                </c:pt>
                <c:pt idx="41">
                  <c:v>9.243188996653368</c:v>
                </c:pt>
                <c:pt idx="42">
                  <c:v>9.468632630718083</c:v>
                </c:pt>
                <c:pt idx="43">
                  <c:v>9.6940762647828</c:v>
                </c:pt>
                <c:pt idx="44">
                  <c:v>9.919519898847515</c:v>
                </c:pt>
                <c:pt idx="45">
                  <c:v>10.14496353291223</c:v>
                </c:pt>
                <c:pt idx="46">
                  <c:v>10.370407166976946</c:v>
                </c:pt>
                <c:pt idx="47">
                  <c:v>10.595850801041662</c:v>
                </c:pt>
                <c:pt idx="48">
                  <c:v>10.821294435106378</c:v>
                </c:pt>
                <c:pt idx="49">
                  <c:v>11.046738069171093</c:v>
                </c:pt>
                <c:pt idx="50">
                  <c:v>11.272181703235809</c:v>
                </c:pt>
                <c:pt idx="51">
                  <c:v>11.497625337300525</c:v>
                </c:pt>
                <c:pt idx="52">
                  <c:v>11.72306897136524</c:v>
                </c:pt>
                <c:pt idx="53">
                  <c:v>11.948512605429956</c:v>
                </c:pt>
                <c:pt idx="54">
                  <c:v>12.173956239494672</c:v>
                </c:pt>
                <c:pt idx="55">
                  <c:v>12.399399873559387</c:v>
                </c:pt>
                <c:pt idx="56">
                  <c:v>12.624843507624103</c:v>
                </c:pt>
                <c:pt idx="57">
                  <c:v>12.850287141688819</c:v>
                </c:pt>
                <c:pt idx="58">
                  <c:v>13.075730775753534</c:v>
                </c:pt>
                <c:pt idx="59">
                  <c:v>13.30117440981825</c:v>
                </c:pt>
                <c:pt idx="60">
                  <c:v>13.526618043882966</c:v>
                </c:pt>
                <c:pt idx="61">
                  <c:v>13.752061677947681</c:v>
                </c:pt>
                <c:pt idx="62">
                  <c:v>13.977505312012397</c:v>
                </c:pt>
                <c:pt idx="63">
                  <c:v>14.202948946077113</c:v>
                </c:pt>
                <c:pt idx="64">
                  <c:v>14.428392580141828</c:v>
                </c:pt>
                <c:pt idx="65">
                  <c:v>14.653836214206544</c:v>
                </c:pt>
                <c:pt idx="66">
                  <c:v>14.87927984827126</c:v>
                </c:pt>
                <c:pt idx="67">
                  <c:v>15.104723482335976</c:v>
                </c:pt>
                <c:pt idx="68">
                  <c:v>15.330167116400691</c:v>
                </c:pt>
                <c:pt idx="69">
                  <c:v>15.555610750465407</c:v>
                </c:pt>
                <c:pt idx="70">
                  <c:v>15.781054384530123</c:v>
                </c:pt>
                <c:pt idx="71">
                  <c:v>16.00649801859484</c:v>
                </c:pt>
                <c:pt idx="72">
                  <c:v>16.231941652659557</c:v>
                </c:pt>
                <c:pt idx="73">
                  <c:v>16.457385286724275</c:v>
                </c:pt>
                <c:pt idx="74">
                  <c:v>16.682828920788992</c:v>
                </c:pt>
                <c:pt idx="75">
                  <c:v>16.90827255485371</c:v>
                </c:pt>
                <c:pt idx="76">
                  <c:v>17.133716188918427</c:v>
                </c:pt>
                <c:pt idx="77">
                  <c:v>17.359159822983145</c:v>
                </c:pt>
                <c:pt idx="78">
                  <c:v>17.584603457047862</c:v>
                </c:pt>
                <c:pt idx="79">
                  <c:v>17.81004709111258</c:v>
                </c:pt>
                <c:pt idx="80">
                  <c:v>18.035490725177297</c:v>
                </c:pt>
                <c:pt idx="81">
                  <c:v>18.260934359242015</c:v>
                </c:pt>
                <c:pt idx="82">
                  <c:v>18.486377993306732</c:v>
                </c:pt>
                <c:pt idx="83">
                  <c:v>18.71182162737145</c:v>
                </c:pt>
                <c:pt idx="84">
                  <c:v>18.937265261436167</c:v>
                </c:pt>
                <c:pt idx="85">
                  <c:v>19.162708895500884</c:v>
                </c:pt>
                <c:pt idx="86">
                  <c:v>19.388152529565602</c:v>
                </c:pt>
                <c:pt idx="87">
                  <c:v>19.61359616363032</c:v>
                </c:pt>
                <c:pt idx="88">
                  <c:v>19.839039797695037</c:v>
                </c:pt>
                <c:pt idx="89">
                  <c:v>20.064483431759754</c:v>
                </c:pt>
                <c:pt idx="90">
                  <c:v>20.28992706582447</c:v>
                </c:pt>
                <c:pt idx="91">
                  <c:v>20.51537069988919</c:v>
                </c:pt>
                <c:pt idx="92">
                  <c:v>20.740814333953907</c:v>
                </c:pt>
                <c:pt idx="93">
                  <c:v>20.966257968018624</c:v>
                </c:pt>
                <c:pt idx="94">
                  <c:v>21.19170160208334</c:v>
                </c:pt>
                <c:pt idx="95">
                  <c:v>21.41714523614806</c:v>
                </c:pt>
                <c:pt idx="96">
                  <c:v>21.642588870212776</c:v>
                </c:pt>
                <c:pt idx="97">
                  <c:v>21.868032504277494</c:v>
                </c:pt>
                <c:pt idx="98">
                  <c:v>22.09347613834221</c:v>
                </c:pt>
                <c:pt idx="99">
                  <c:v>22.31891977240693</c:v>
                </c:pt>
                <c:pt idx="100">
                  <c:v>22.544363406471646</c:v>
                </c:pt>
                <c:pt idx="101">
                  <c:v>22.769807040536364</c:v>
                </c:pt>
                <c:pt idx="102">
                  <c:v>22.99525067460108</c:v>
                </c:pt>
                <c:pt idx="103">
                  <c:v>23.2206943086658</c:v>
                </c:pt>
                <c:pt idx="104">
                  <c:v>23.446137942730516</c:v>
                </c:pt>
                <c:pt idx="105">
                  <c:v>23.671581576795234</c:v>
                </c:pt>
                <c:pt idx="106">
                  <c:v>23.89702521085995</c:v>
                </c:pt>
                <c:pt idx="107">
                  <c:v>24.12246884492467</c:v>
                </c:pt>
                <c:pt idx="108">
                  <c:v>24.347912478989386</c:v>
                </c:pt>
                <c:pt idx="109">
                  <c:v>24.573356113054103</c:v>
                </c:pt>
                <c:pt idx="110">
                  <c:v>24.79879974711882</c:v>
                </c:pt>
                <c:pt idx="111">
                  <c:v>25.02424338118354</c:v>
                </c:pt>
                <c:pt idx="112">
                  <c:v>25.249687015248256</c:v>
                </c:pt>
                <c:pt idx="113">
                  <c:v>25.475130649312973</c:v>
                </c:pt>
                <c:pt idx="114">
                  <c:v>25.70057428337769</c:v>
                </c:pt>
                <c:pt idx="115">
                  <c:v>25.926017917442408</c:v>
                </c:pt>
                <c:pt idx="116">
                  <c:v>26.151461551507126</c:v>
                </c:pt>
                <c:pt idx="117">
                  <c:v>26.376905185571843</c:v>
                </c:pt>
                <c:pt idx="118">
                  <c:v>26.60234881963656</c:v>
                </c:pt>
                <c:pt idx="119">
                  <c:v>26.827792453701278</c:v>
                </c:pt>
                <c:pt idx="120">
                  <c:v>27.053236087765995</c:v>
                </c:pt>
                <c:pt idx="121">
                  <c:v>27.278679721830713</c:v>
                </c:pt>
                <c:pt idx="122">
                  <c:v>27.50412335589543</c:v>
                </c:pt>
                <c:pt idx="123">
                  <c:v>27.729566989960148</c:v>
                </c:pt>
                <c:pt idx="124">
                  <c:v>27.955010624024865</c:v>
                </c:pt>
                <c:pt idx="125">
                  <c:v>28.180454258089583</c:v>
                </c:pt>
                <c:pt idx="126">
                  <c:v>28.4058978921543</c:v>
                </c:pt>
                <c:pt idx="127">
                  <c:v>28.631341526219018</c:v>
                </c:pt>
                <c:pt idx="128">
                  <c:v>28.856785160283735</c:v>
                </c:pt>
                <c:pt idx="129">
                  <c:v>29.082228794348453</c:v>
                </c:pt>
                <c:pt idx="130">
                  <c:v>29.30767242841317</c:v>
                </c:pt>
                <c:pt idx="131">
                  <c:v>29.533116062477887</c:v>
                </c:pt>
                <c:pt idx="132">
                  <c:v>29.758559696542605</c:v>
                </c:pt>
                <c:pt idx="133">
                  <c:v>29.984003330607322</c:v>
                </c:pt>
                <c:pt idx="134">
                  <c:v>30.20944696467204</c:v>
                </c:pt>
                <c:pt idx="135">
                  <c:v>30.434890598736757</c:v>
                </c:pt>
                <c:pt idx="136">
                  <c:v>30.660334232801475</c:v>
                </c:pt>
                <c:pt idx="137">
                  <c:v>30.885777866866192</c:v>
                </c:pt>
                <c:pt idx="138">
                  <c:v>31.11122150093091</c:v>
                </c:pt>
                <c:pt idx="139">
                  <c:v>31.336665134995627</c:v>
                </c:pt>
                <c:pt idx="140">
                  <c:v>31.562108769060345</c:v>
                </c:pt>
                <c:pt idx="141">
                  <c:v>31.787552403125062</c:v>
                </c:pt>
                <c:pt idx="142">
                  <c:v>32.01299603718978</c:v>
                </c:pt>
                <c:pt idx="143">
                  <c:v>32.2384396712545</c:v>
                </c:pt>
                <c:pt idx="144">
                  <c:v>32.463883305319214</c:v>
                </c:pt>
                <c:pt idx="145">
                  <c:v>32.68932693938393</c:v>
                </c:pt>
                <c:pt idx="146">
                  <c:v>32.91477057344865</c:v>
                </c:pt>
                <c:pt idx="147">
                  <c:v>33.14021420751337</c:v>
                </c:pt>
                <c:pt idx="148">
                  <c:v>33.365657841578084</c:v>
                </c:pt>
                <c:pt idx="149">
                  <c:v>33.5911014756428</c:v>
                </c:pt>
                <c:pt idx="150">
                  <c:v>33.81654510970752</c:v>
                </c:pt>
                <c:pt idx="151">
                  <c:v>34.04198874377224</c:v>
                </c:pt>
                <c:pt idx="152">
                  <c:v>34.267432377836954</c:v>
                </c:pt>
                <c:pt idx="153">
                  <c:v>34.49287601190167</c:v>
                </c:pt>
                <c:pt idx="154">
                  <c:v>34.71831964596639</c:v>
                </c:pt>
                <c:pt idx="155">
                  <c:v>34.943763280031106</c:v>
                </c:pt>
                <c:pt idx="156">
                  <c:v>35.169206914095824</c:v>
                </c:pt>
                <c:pt idx="157">
                  <c:v>35.39465054816054</c:v>
                </c:pt>
                <c:pt idx="158">
                  <c:v>35.62009418222526</c:v>
                </c:pt>
                <c:pt idx="159">
                  <c:v>35.845537816289976</c:v>
                </c:pt>
                <c:pt idx="160">
                  <c:v>36.070981450354694</c:v>
                </c:pt>
                <c:pt idx="161">
                  <c:v>36.29642508441941</c:v>
                </c:pt>
                <c:pt idx="162">
                  <c:v>36.52186871848413</c:v>
                </c:pt>
                <c:pt idx="163">
                  <c:v>36.747312352548846</c:v>
                </c:pt>
                <c:pt idx="164">
                  <c:v>36.97275598661356</c:v>
                </c:pt>
                <c:pt idx="165">
                  <c:v>37.19819962067828</c:v>
                </c:pt>
                <c:pt idx="166">
                  <c:v>37.423643254743</c:v>
                </c:pt>
                <c:pt idx="167">
                  <c:v>37.649086888807716</c:v>
                </c:pt>
                <c:pt idx="168">
                  <c:v>37.87453052287243</c:v>
                </c:pt>
                <c:pt idx="169">
                  <c:v>38.09997415693715</c:v>
                </c:pt>
                <c:pt idx="170">
                  <c:v>38.32541779100187</c:v>
                </c:pt>
                <c:pt idx="171">
                  <c:v>38.550861425066586</c:v>
                </c:pt>
                <c:pt idx="172">
                  <c:v>38.7763050591313</c:v>
                </c:pt>
                <c:pt idx="173">
                  <c:v>39.00174869319602</c:v>
                </c:pt>
                <c:pt idx="174">
                  <c:v>39.22719232726074</c:v>
                </c:pt>
                <c:pt idx="175">
                  <c:v>39.452635961325456</c:v>
                </c:pt>
                <c:pt idx="176">
                  <c:v>39.67807959539017</c:v>
                </c:pt>
                <c:pt idx="177">
                  <c:v>39.90352322945489</c:v>
                </c:pt>
                <c:pt idx="178">
                  <c:v>40.12896686351961</c:v>
                </c:pt>
                <c:pt idx="179">
                  <c:v>40.354410497584325</c:v>
                </c:pt>
                <c:pt idx="180">
                  <c:v>40.57985413164904</c:v>
                </c:pt>
                <c:pt idx="181">
                  <c:v>40.80529776571376</c:v>
                </c:pt>
                <c:pt idx="182">
                  <c:v>41.03074139977848</c:v>
                </c:pt>
                <c:pt idx="183">
                  <c:v>41.256185033843195</c:v>
                </c:pt>
                <c:pt idx="184">
                  <c:v>41.48162866790791</c:v>
                </c:pt>
                <c:pt idx="185">
                  <c:v>41.70707230197263</c:v>
                </c:pt>
                <c:pt idx="186">
                  <c:v>41.93251593603735</c:v>
                </c:pt>
                <c:pt idx="187">
                  <c:v>42.157959570102065</c:v>
                </c:pt>
                <c:pt idx="188">
                  <c:v>42.38340320416678</c:v>
                </c:pt>
                <c:pt idx="189">
                  <c:v>42.6088468382315</c:v>
                </c:pt>
                <c:pt idx="190">
                  <c:v>42.83429047229622</c:v>
                </c:pt>
                <c:pt idx="191">
                  <c:v>43.059734106360935</c:v>
                </c:pt>
                <c:pt idx="192">
                  <c:v>43.28517774042565</c:v>
                </c:pt>
                <c:pt idx="193">
                  <c:v>43.51062137449037</c:v>
                </c:pt>
                <c:pt idx="194">
                  <c:v>43.73606500855509</c:v>
                </c:pt>
                <c:pt idx="195">
                  <c:v>43.961508642619805</c:v>
                </c:pt>
                <c:pt idx="196">
                  <c:v>44.18695227668452</c:v>
                </c:pt>
                <c:pt idx="197">
                  <c:v>44.41239591074924</c:v>
                </c:pt>
                <c:pt idx="198">
                  <c:v>44.63783954481396</c:v>
                </c:pt>
                <c:pt idx="199">
                  <c:v>44.863283178878675</c:v>
                </c:pt>
                <c:pt idx="200">
                  <c:v>45.08872681294339</c:v>
                </c:pt>
              </c:numCache>
            </c:numRef>
          </c:xVal>
          <c:yVal>
            <c:numRef>
              <c:f>Feuil1!$J$24:$J$224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7.594842502322093E-304</c:v>
                </c:pt>
                <c:pt idx="113">
                  <c:v>5.501050260809232E-292</c:v>
                </c:pt>
                <c:pt idx="114">
                  <c:v>2.312658251737354E-280</c:v>
                </c:pt>
                <c:pt idx="115">
                  <c:v>5.6430814008662814E-269</c:v>
                </c:pt>
                <c:pt idx="116">
                  <c:v>7.992086509086999E-258</c:v>
                </c:pt>
                <c:pt idx="117">
                  <c:v>6.569662271465749E-247</c:v>
                </c:pt>
                <c:pt idx="118">
                  <c:v>3.1344757848116603E-236</c:v>
                </c:pt>
                <c:pt idx="119">
                  <c:v>8.680121429425036E-226</c:v>
                </c:pt>
                <c:pt idx="120">
                  <c:v>1.3951653740838342E-215</c:v>
                </c:pt>
                <c:pt idx="121">
                  <c:v>1.3015611724274672E-205</c:v>
                </c:pt>
                <c:pt idx="122">
                  <c:v>7.047620116412176E-196</c:v>
                </c:pt>
                <c:pt idx="123">
                  <c:v>2.2149268886791885E-186</c:v>
                </c:pt>
                <c:pt idx="124">
                  <c:v>4.0403157929405035E-177</c:v>
                </c:pt>
                <c:pt idx="125">
                  <c:v>4.277699112106692E-168</c:v>
                </c:pt>
                <c:pt idx="126">
                  <c:v>2.6287189922852504E-159</c:v>
                </c:pt>
                <c:pt idx="127">
                  <c:v>9.375989212680017E-151</c:v>
                </c:pt>
                <c:pt idx="128">
                  <c:v>1.9410156718985068E-142</c:v>
                </c:pt>
                <c:pt idx="129">
                  <c:v>2.3322762599451184E-134</c:v>
                </c:pt>
                <c:pt idx="130">
                  <c:v>1.6265594762854596E-126</c:v>
                </c:pt>
                <c:pt idx="131">
                  <c:v>6.584137797664702E-119</c:v>
                </c:pt>
                <c:pt idx="132">
                  <c:v>1.546916535087693E-111</c:v>
                </c:pt>
                <c:pt idx="133">
                  <c:v>2.1094724540428396E-104</c:v>
                </c:pt>
                <c:pt idx="134">
                  <c:v>1.6696284731865974E-97</c:v>
                </c:pt>
                <c:pt idx="135">
                  <c:v>7.670167232771228E-91</c:v>
                </c:pt>
                <c:pt idx="136">
                  <c:v>2.0451672536094932E-84</c:v>
                </c:pt>
                <c:pt idx="137">
                  <c:v>3.1651320569948262E-78</c:v>
                </c:pt>
                <c:pt idx="138">
                  <c:v>2.8431111958374126E-72</c:v>
                </c:pt>
                <c:pt idx="139">
                  <c:v>1.482295749794746E-66</c:v>
                </c:pt>
                <c:pt idx="140">
                  <c:v>4.48554159155381E-61</c:v>
                </c:pt>
                <c:pt idx="141">
                  <c:v>7.878325486929676E-56</c:v>
                </c:pt>
                <c:pt idx="142">
                  <c:v>8.031412969876476E-51</c:v>
                </c:pt>
                <c:pt idx="143">
                  <c:v>4.752137548853765E-46</c:v>
                </c:pt>
                <c:pt idx="144">
                  <c:v>1.632018413688044E-41</c:v>
                </c:pt>
                <c:pt idx="145">
                  <c:v>3.253120220628281E-37</c:v>
                </c:pt>
                <c:pt idx="146">
                  <c:v>3.763692889832617E-33</c:v>
                </c:pt>
                <c:pt idx="147">
                  <c:v>2.5273608330230085E-29</c:v>
                </c:pt>
                <c:pt idx="148">
                  <c:v>9.850523919947528E-26</c:v>
                </c:pt>
                <c:pt idx="149">
                  <c:v>2.228385971834887E-22</c:v>
                </c:pt>
                <c:pt idx="150">
                  <c:v>2.92590693637979E-19</c:v>
                </c:pt>
                <c:pt idx="151">
                  <c:v>2.229818980995178E-16</c:v>
                </c:pt>
                <c:pt idx="152">
                  <c:v>9.863197155146086E-14</c:v>
                </c:pt>
                <c:pt idx="153">
                  <c:v>2.5322397823591538E-11</c:v>
                </c:pt>
                <c:pt idx="154">
                  <c:v>3.773383511110991E-09</c:v>
                </c:pt>
                <c:pt idx="155">
                  <c:v>3.2635936095749046E-07</c:v>
                </c:pt>
                <c:pt idx="156">
                  <c:v>1.6383255627889775E-05</c:v>
                </c:pt>
                <c:pt idx="157">
                  <c:v>0.0004773570576735862</c:v>
                </c:pt>
                <c:pt idx="158">
                  <c:v>0.008072824200734262</c:v>
                </c:pt>
                <c:pt idx="159">
                  <c:v>0.07924039815620298</c:v>
                </c:pt>
                <c:pt idx="160">
                  <c:v>0.4514470399875418</c:v>
                </c:pt>
                <c:pt idx="161">
                  <c:v>1.4928149557346333</c:v>
                </c:pt>
                <c:pt idx="162">
                  <c:v>2.865128810604256</c:v>
                </c:pt>
                <c:pt idx="163">
                  <c:v>3.1916946303716447</c:v>
                </c:pt>
                <c:pt idx="164">
                  <c:v>2.0636570285235067</c:v>
                </c:pt>
                <c:pt idx="165">
                  <c:v>0.7744488081959698</c:v>
                </c:pt>
                <c:pt idx="166">
                  <c:v>0.1686890596877615</c:v>
                </c:pt>
                <c:pt idx="167">
                  <c:v>0.021326526456780685</c:v>
                </c:pt>
                <c:pt idx="168">
                  <c:v>0.001564920720908979</c:v>
                </c:pt>
                <c:pt idx="169">
                  <c:v>6.665052321946623E-05</c:v>
                </c:pt>
                <c:pt idx="170">
                  <c:v>1.6476076201866912E-06</c:v>
                </c:pt>
                <c:pt idx="171">
                  <c:v>2.3639758064700665E-08</c:v>
                </c:pt>
                <c:pt idx="172">
                  <c:v>1.9686625058112791E-10</c:v>
                </c:pt>
                <c:pt idx="173">
                  <c:v>9.515651306406175E-13</c:v>
                </c:pt>
                <c:pt idx="174">
                  <c:v>2.669591281763862E-15</c:v>
                </c:pt>
                <c:pt idx="175">
                  <c:v>4.347003984109424E-18</c:v>
                </c:pt>
                <c:pt idx="176">
                  <c:v>4.108415016465733E-21</c:v>
                </c:pt>
                <c:pt idx="177">
                  <c:v>2.2537076787869296E-24</c:v>
                </c:pt>
                <c:pt idx="178">
                  <c:v>7.175627204613143E-28</c:v>
                </c:pt>
                <c:pt idx="179">
                  <c:v>1.3260538409870762E-31</c:v>
                </c:pt>
                <c:pt idx="180">
                  <c:v>1.422333551487159E-35</c:v>
                </c:pt>
                <c:pt idx="181">
                  <c:v>8.85484082047065E-40</c:v>
                </c:pt>
                <c:pt idx="182">
                  <c:v>3.1996249083470503E-44</c:v>
                </c:pt>
                <c:pt idx="183">
                  <c:v>6.7105232646963436E-49</c:v>
                </c:pt>
                <c:pt idx="184">
                  <c:v>8.168695558351821E-54</c:v>
                </c:pt>
                <c:pt idx="185">
                  <c:v>5.771491248539782E-59</c:v>
                </c:pt>
                <c:pt idx="186">
                  <c:v>2.3668044613076185E-64</c:v>
                </c:pt>
                <c:pt idx="187">
                  <c:v>5.633466600131225E-70</c:v>
                </c:pt>
                <c:pt idx="188">
                  <c:v>7.782660309726741E-76</c:v>
                </c:pt>
                <c:pt idx="189">
                  <c:v>6.240500658779857E-82</c:v>
                </c:pt>
                <c:pt idx="190">
                  <c:v>2.904355663257998E-88</c:v>
                </c:pt>
                <c:pt idx="191">
                  <c:v>7.845473687247358E-95</c:v>
                </c:pt>
                <c:pt idx="192">
                  <c:v>1.2300635482331524E-101</c:v>
                </c:pt>
                <c:pt idx="193">
                  <c:v>1.1193732757101368E-108</c:v>
                </c:pt>
                <c:pt idx="194">
                  <c:v>5.912366212107158E-116</c:v>
                </c:pt>
                <c:pt idx="195">
                  <c:v>1.812536351915954E-123</c:v>
                </c:pt>
                <c:pt idx="196">
                  <c:v>3.22515900844012E-131</c:v>
                </c:pt>
                <c:pt idx="197">
                  <c:v>3.3308459247697442E-139</c:v>
                </c:pt>
                <c:pt idx="198">
                  <c:v>1.996627109046078E-147</c:v>
                </c:pt>
                <c:pt idx="199">
                  <c:v>6.946697534026917E-156</c:v>
                </c:pt>
                <c:pt idx="200">
                  <c:v>1.4028099019495544E-164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Feuil1!$K$23</c:f>
              <c:strCache>
                <c:ptCount val="1"/>
                <c:pt idx="0">
                  <c:v>pic4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Feuil1!$G$24:$G$224</c:f>
              <c:numCache>
                <c:ptCount val="201"/>
                <c:pt idx="0">
                  <c:v>0</c:v>
                </c:pt>
                <c:pt idx="1">
                  <c:v>0.22544363406471632</c:v>
                </c:pt>
                <c:pt idx="2">
                  <c:v>0.45088726812943264</c:v>
                </c:pt>
                <c:pt idx="3">
                  <c:v>0.6763309021941489</c:v>
                </c:pt>
                <c:pt idx="4">
                  <c:v>0.9017745362588653</c:v>
                </c:pt>
                <c:pt idx="5">
                  <c:v>1.1272181703235815</c:v>
                </c:pt>
                <c:pt idx="6">
                  <c:v>1.3526618043882979</c:v>
                </c:pt>
                <c:pt idx="7">
                  <c:v>1.5781054384530142</c:v>
                </c:pt>
                <c:pt idx="8">
                  <c:v>1.8035490725177306</c:v>
                </c:pt>
                <c:pt idx="9">
                  <c:v>2.028992706582447</c:v>
                </c:pt>
                <c:pt idx="10">
                  <c:v>2.254436340647163</c:v>
                </c:pt>
                <c:pt idx="11">
                  <c:v>2.479879974711879</c:v>
                </c:pt>
                <c:pt idx="12">
                  <c:v>2.7053236087765953</c:v>
                </c:pt>
                <c:pt idx="13">
                  <c:v>2.9307672428413114</c:v>
                </c:pt>
                <c:pt idx="14">
                  <c:v>3.1562108769060275</c:v>
                </c:pt>
                <c:pt idx="15">
                  <c:v>3.3816545109707437</c:v>
                </c:pt>
                <c:pt idx="16">
                  <c:v>3.60709814503546</c:v>
                </c:pt>
                <c:pt idx="17">
                  <c:v>3.832541779100176</c:v>
                </c:pt>
                <c:pt idx="18">
                  <c:v>4.057985413164892</c:v>
                </c:pt>
                <c:pt idx="19">
                  <c:v>4.283429047229609</c:v>
                </c:pt>
                <c:pt idx="20">
                  <c:v>4.508872681294325</c:v>
                </c:pt>
                <c:pt idx="21">
                  <c:v>4.734316315359042</c:v>
                </c:pt>
                <c:pt idx="22">
                  <c:v>4.959759949423758</c:v>
                </c:pt>
                <c:pt idx="23">
                  <c:v>5.185203583488475</c:v>
                </c:pt>
                <c:pt idx="24">
                  <c:v>5.4106472175531914</c:v>
                </c:pt>
                <c:pt idx="25">
                  <c:v>5.636090851617908</c:v>
                </c:pt>
                <c:pt idx="26">
                  <c:v>5.861534485682625</c:v>
                </c:pt>
                <c:pt idx="27">
                  <c:v>6.086978119747341</c:v>
                </c:pt>
                <c:pt idx="28">
                  <c:v>6.312421753812058</c:v>
                </c:pt>
                <c:pt idx="29">
                  <c:v>6.537865387876774</c:v>
                </c:pt>
                <c:pt idx="30">
                  <c:v>6.763309021941491</c:v>
                </c:pt>
                <c:pt idx="31">
                  <c:v>6.988752656006207</c:v>
                </c:pt>
                <c:pt idx="32">
                  <c:v>7.214196290070924</c:v>
                </c:pt>
                <c:pt idx="33">
                  <c:v>7.439639924135641</c:v>
                </c:pt>
                <c:pt idx="34">
                  <c:v>7.665083558200357</c:v>
                </c:pt>
                <c:pt idx="35">
                  <c:v>7.890527192265074</c:v>
                </c:pt>
                <c:pt idx="36">
                  <c:v>8.11597082632979</c:v>
                </c:pt>
                <c:pt idx="37">
                  <c:v>8.341414460394505</c:v>
                </c:pt>
                <c:pt idx="38">
                  <c:v>8.56685809445922</c:v>
                </c:pt>
                <c:pt idx="39">
                  <c:v>8.792301728523936</c:v>
                </c:pt>
                <c:pt idx="40">
                  <c:v>9.017745362588652</c:v>
                </c:pt>
                <c:pt idx="41">
                  <c:v>9.243188996653368</c:v>
                </c:pt>
                <c:pt idx="42">
                  <c:v>9.468632630718083</c:v>
                </c:pt>
                <c:pt idx="43">
                  <c:v>9.6940762647828</c:v>
                </c:pt>
                <c:pt idx="44">
                  <c:v>9.919519898847515</c:v>
                </c:pt>
                <c:pt idx="45">
                  <c:v>10.14496353291223</c:v>
                </c:pt>
                <c:pt idx="46">
                  <c:v>10.370407166976946</c:v>
                </c:pt>
                <c:pt idx="47">
                  <c:v>10.595850801041662</c:v>
                </c:pt>
                <c:pt idx="48">
                  <c:v>10.821294435106378</c:v>
                </c:pt>
                <c:pt idx="49">
                  <c:v>11.046738069171093</c:v>
                </c:pt>
                <c:pt idx="50">
                  <c:v>11.272181703235809</c:v>
                </c:pt>
                <c:pt idx="51">
                  <c:v>11.497625337300525</c:v>
                </c:pt>
                <c:pt idx="52">
                  <c:v>11.72306897136524</c:v>
                </c:pt>
                <c:pt idx="53">
                  <c:v>11.948512605429956</c:v>
                </c:pt>
                <c:pt idx="54">
                  <c:v>12.173956239494672</c:v>
                </c:pt>
                <c:pt idx="55">
                  <c:v>12.399399873559387</c:v>
                </c:pt>
                <c:pt idx="56">
                  <c:v>12.624843507624103</c:v>
                </c:pt>
                <c:pt idx="57">
                  <c:v>12.850287141688819</c:v>
                </c:pt>
                <c:pt idx="58">
                  <c:v>13.075730775753534</c:v>
                </c:pt>
                <c:pt idx="59">
                  <c:v>13.30117440981825</c:v>
                </c:pt>
                <c:pt idx="60">
                  <c:v>13.526618043882966</c:v>
                </c:pt>
                <c:pt idx="61">
                  <c:v>13.752061677947681</c:v>
                </c:pt>
                <c:pt idx="62">
                  <c:v>13.977505312012397</c:v>
                </c:pt>
                <c:pt idx="63">
                  <c:v>14.202948946077113</c:v>
                </c:pt>
                <c:pt idx="64">
                  <c:v>14.428392580141828</c:v>
                </c:pt>
                <c:pt idx="65">
                  <c:v>14.653836214206544</c:v>
                </c:pt>
                <c:pt idx="66">
                  <c:v>14.87927984827126</c:v>
                </c:pt>
                <c:pt idx="67">
                  <c:v>15.104723482335976</c:v>
                </c:pt>
                <c:pt idx="68">
                  <c:v>15.330167116400691</c:v>
                </c:pt>
                <c:pt idx="69">
                  <c:v>15.555610750465407</c:v>
                </c:pt>
                <c:pt idx="70">
                  <c:v>15.781054384530123</c:v>
                </c:pt>
                <c:pt idx="71">
                  <c:v>16.00649801859484</c:v>
                </c:pt>
                <c:pt idx="72">
                  <c:v>16.231941652659557</c:v>
                </c:pt>
                <c:pt idx="73">
                  <c:v>16.457385286724275</c:v>
                </c:pt>
                <c:pt idx="74">
                  <c:v>16.682828920788992</c:v>
                </c:pt>
                <c:pt idx="75">
                  <c:v>16.90827255485371</c:v>
                </c:pt>
                <c:pt idx="76">
                  <c:v>17.133716188918427</c:v>
                </c:pt>
                <c:pt idx="77">
                  <c:v>17.359159822983145</c:v>
                </c:pt>
                <c:pt idx="78">
                  <c:v>17.584603457047862</c:v>
                </c:pt>
                <c:pt idx="79">
                  <c:v>17.81004709111258</c:v>
                </c:pt>
                <c:pt idx="80">
                  <c:v>18.035490725177297</c:v>
                </c:pt>
                <c:pt idx="81">
                  <c:v>18.260934359242015</c:v>
                </c:pt>
                <c:pt idx="82">
                  <c:v>18.486377993306732</c:v>
                </c:pt>
                <c:pt idx="83">
                  <c:v>18.71182162737145</c:v>
                </c:pt>
                <c:pt idx="84">
                  <c:v>18.937265261436167</c:v>
                </c:pt>
                <c:pt idx="85">
                  <c:v>19.162708895500884</c:v>
                </c:pt>
                <c:pt idx="86">
                  <c:v>19.388152529565602</c:v>
                </c:pt>
                <c:pt idx="87">
                  <c:v>19.61359616363032</c:v>
                </c:pt>
                <c:pt idx="88">
                  <c:v>19.839039797695037</c:v>
                </c:pt>
                <c:pt idx="89">
                  <c:v>20.064483431759754</c:v>
                </c:pt>
                <c:pt idx="90">
                  <c:v>20.28992706582447</c:v>
                </c:pt>
                <c:pt idx="91">
                  <c:v>20.51537069988919</c:v>
                </c:pt>
                <c:pt idx="92">
                  <c:v>20.740814333953907</c:v>
                </c:pt>
                <c:pt idx="93">
                  <c:v>20.966257968018624</c:v>
                </c:pt>
                <c:pt idx="94">
                  <c:v>21.19170160208334</c:v>
                </c:pt>
                <c:pt idx="95">
                  <c:v>21.41714523614806</c:v>
                </c:pt>
                <c:pt idx="96">
                  <c:v>21.642588870212776</c:v>
                </c:pt>
                <c:pt idx="97">
                  <c:v>21.868032504277494</c:v>
                </c:pt>
                <c:pt idx="98">
                  <c:v>22.09347613834221</c:v>
                </c:pt>
                <c:pt idx="99">
                  <c:v>22.31891977240693</c:v>
                </c:pt>
                <c:pt idx="100">
                  <c:v>22.544363406471646</c:v>
                </c:pt>
                <c:pt idx="101">
                  <c:v>22.769807040536364</c:v>
                </c:pt>
                <c:pt idx="102">
                  <c:v>22.99525067460108</c:v>
                </c:pt>
                <c:pt idx="103">
                  <c:v>23.2206943086658</c:v>
                </c:pt>
                <c:pt idx="104">
                  <c:v>23.446137942730516</c:v>
                </c:pt>
                <c:pt idx="105">
                  <c:v>23.671581576795234</c:v>
                </c:pt>
                <c:pt idx="106">
                  <c:v>23.89702521085995</c:v>
                </c:pt>
                <c:pt idx="107">
                  <c:v>24.12246884492467</c:v>
                </c:pt>
                <c:pt idx="108">
                  <c:v>24.347912478989386</c:v>
                </c:pt>
                <c:pt idx="109">
                  <c:v>24.573356113054103</c:v>
                </c:pt>
                <c:pt idx="110">
                  <c:v>24.79879974711882</c:v>
                </c:pt>
                <c:pt idx="111">
                  <c:v>25.02424338118354</c:v>
                </c:pt>
                <c:pt idx="112">
                  <c:v>25.249687015248256</c:v>
                </c:pt>
                <c:pt idx="113">
                  <c:v>25.475130649312973</c:v>
                </c:pt>
                <c:pt idx="114">
                  <c:v>25.70057428337769</c:v>
                </c:pt>
                <c:pt idx="115">
                  <c:v>25.926017917442408</c:v>
                </c:pt>
                <c:pt idx="116">
                  <c:v>26.151461551507126</c:v>
                </c:pt>
                <c:pt idx="117">
                  <c:v>26.376905185571843</c:v>
                </c:pt>
                <c:pt idx="118">
                  <c:v>26.60234881963656</c:v>
                </c:pt>
                <c:pt idx="119">
                  <c:v>26.827792453701278</c:v>
                </c:pt>
                <c:pt idx="120">
                  <c:v>27.053236087765995</c:v>
                </c:pt>
                <c:pt idx="121">
                  <c:v>27.278679721830713</c:v>
                </c:pt>
                <c:pt idx="122">
                  <c:v>27.50412335589543</c:v>
                </c:pt>
                <c:pt idx="123">
                  <c:v>27.729566989960148</c:v>
                </c:pt>
                <c:pt idx="124">
                  <c:v>27.955010624024865</c:v>
                </c:pt>
                <c:pt idx="125">
                  <c:v>28.180454258089583</c:v>
                </c:pt>
                <c:pt idx="126">
                  <c:v>28.4058978921543</c:v>
                </c:pt>
                <c:pt idx="127">
                  <c:v>28.631341526219018</c:v>
                </c:pt>
                <c:pt idx="128">
                  <c:v>28.856785160283735</c:v>
                </c:pt>
                <c:pt idx="129">
                  <c:v>29.082228794348453</c:v>
                </c:pt>
                <c:pt idx="130">
                  <c:v>29.30767242841317</c:v>
                </c:pt>
                <c:pt idx="131">
                  <c:v>29.533116062477887</c:v>
                </c:pt>
                <c:pt idx="132">
                  <c:v>29.758559696542605</c:v>
                </c:pt>
                <c:pt idx="133">
                  <c:v>29.984003330607322</c:v>
                </c:pt>
                <c:pt idx="134">
                  <c:v>30.20944696467204</c:v>
                </c:pt>
                <c:pt idx="135">
                  <c:v>30.434890598736757</c:v>
                </c:pt>
                <c:pt idx="136">
                  <c:v>30.660334232801475</c:v>
                </c:pt>
                <c:pt idx="137">
                  <c:v>30.885777866866192</c:v>
                </c:pt>
                <c:pt idx="138">
                  <c:v>31.11122150093091</c:v>
                </c:pt>
                <c:pt idx="139">
                  <c:v>31.336665134995627</c:v>
                </c:pt>
                <c:pt idx="140">
                  <c:v>31.562108769060345</c:v>
                </c:pt>
                <c:pt idx="141">
                  <c:v>31.787552403125062</c:v>
                </c:pt>
                <c:pt idx="142">
                  <c:v>32.01299603718978</c:v>
                </c:pt>
                <c:pt idx="143">
                  <c:v>32.2384396712545</c:v>
                </c:pt>
                <c:pt idx="144">
                  <c:v>32.463883305319214</c:v>
                </c:pt>
                <c:pt idx="145">
                  <c:v>32.68932693938393</c:v>
                </c:pt>
                <c:pt idx="146">
                  <c:v>32.91477057344865</c:v>
                </c:pt>
                <c:pt idx="147">
                  <c:v>33.14021420751337</c:v>
                </c:pt>
                <c:pt idx="148">
                  <c:v>33.365657841578084</c:v>
                </c:pt>
                <c:pt idx="149">
                  <c:v>33.5911014756428</c:v>
                </c:pt>
                <c:pt idx="150">
                  <c:v>33.81654510970752</c:v>
                </c:pt>
                <c:pt idx="151">
                  <c:v>34.04198874377224</c:v>
                </c:pt>
                <c:pt idx="152">
                  <c:v>34.267432377836954</c:v>
                </c:pt>
                <c:pt idx="153">
                  <c:v>34.49287601190167</c:v>
                </c:pt>
                <c:pt idx="154">
                  <c:v>34.71831964596639</c:v>
                </c:pt>
                <c:pt idx="155">
                  <c:v>34.943763280031106</c:v>
                </c:pt>
                <c:pt idx="156">
                  <c:v>35.169206914095824</c:v>
                </c:pt>
                <c:pt idx="157">
                  <c:v>35.39465054816054</c:v>
                </c:pt>
                <c:pt idx="158">
                  <c:v>35.62009418222526</c:v>
                </c:pt>
                <c:pt idx="159">
                  <c:v>35.845537816289976</c:v>
                </c:pt>
                <c:pt idx="160">
                  <c:v>36.070981450354694</c:v>
                </c:pt>
                <c:pt idx="161">
                  <c:v>36.29642508441941</c:v>
                </c:pt>
                <c:pt idx="162">
                  <c:v>36.52186871848413</c:v>
                </c:pt>
                <c:pt idx="163">
                  <c:v>36.747312352548846</c:v>
                </c:pt>
                <c:pt idx="164">
                  <c:v>36.97275598661356</c:v>
                </c:pt>
                <c:pt idx="165">
                  <c:v>37.19819962067828</c:v>
                </c:pt>
                <c:pt idx="166">
                  <c:v>37.423643254743</c:v>
                </c:pt>
                <c:pt idx="167">
                  <c:v>37.649086888807716</c:v>
                </c:pt>
                <c:pt idx="168">
                  <c:v>37.87453052287243</c:v>
                </c:pt>
                <c:pt idx="169">
                  <c:v>38.09997415693715</c:v>
                </c:pt>
                <c:pt idx="170">
                  <c:v>38.32541779100187</c:v>
                </c:pt>
                <c:pt idx="171">
                  <c:v>38.550861425066586</c:v>
                </c:pt>
                <c:pt idx="172">
                  <c:v>38.7763050591313</c:v>
                </c:pt>
                <c:pt idx="173">
                  <c:v>39.00174869319602</c:v>
                </c:pt>
                <c:pt idx="174">
                  <c:v>39.22719232726074</c:v>
                </c:pt>
                <c:pt idx="175">
                  <c:v>39.452635961325456</c:v>
                </c:pt>
                <c:pt idx="176">
                  <c:v>39.67807959539017</c:v>
                </c:pt>
                <c:pt idx="177">
                  <c:v>39.90352322945489</c:v>
                </c:pt>
                <c:pt idx="178">
                  <c:v>40.12896686351961</c:v>
                </c:pt>
                <c:pt idx="179">
                  <c:v>40.354410497584325</c:v>
                </c:pt>
                <c:pt idx="180">
                  <c:v>40.57985413164904</c:v>
                </c:pt>
                <c:pt idx="181">
                  <c:v>40.80529776571376</c:v>
                </c:pt>
                <c:pt idx="182">
                  <c:v>41.03074139977848</c:v>
                </c:pt>
                <c:pt idx="183">
                  <c:v>41.256185033843195</c:v>
                </c:pt>
                <c:pt idx="184">
                  <c:v>41.48162866790791</c:v>
                </c:pt>
                <c:pt idx="185">
                  <c:v>41.70707230197263</c:v>
                </c:pt>
                <c:pt idx="186">
                  <c:v>41.93251593603735</c:v>
                </c:pt>
                <c:pt idx="187">
                  <c:v>42.157959570102065</c:v>
                </c:pt>
                <c:pt idx="188">
                  <c:v>42.38340320416678</c:v>
                </c:pt>
                <c:pt idx="189">
                  <c:v>42.6088468382315</c:v>
                </c:pt>
                <c:pt idx="190">
                  <c:v>42.83429047229622</c:v>
                </c:pt>
                <c:pt idx="191">
                  <c:v>43.059734106360935</c:v>
                </c:pt>
                <c:pt idx="192">
                  <c:v>43.28517774042565</c:v>
                </c:pt>
                <c:pt idx="193">
                  <c:v>43.51062137449037</c:v>
                </c:pt>
                <c:pt idx="194">
                  <c:v>43.73606500855509</c:v>
                </c:pt>
                <c:pt idx="195">
                  <c:v>43.961508642619805</c:v>
                </c:pt>
                <c:pt idx="196">
                  <c:v>44.18695227668452</c:v>
                </c:pt>
                <c:pt idx="197">
                  <c:v>44.41239591074924</c:v>
                </c:pt>
                <c:pt idx="198">
                  <c:v>44.63783954481396</c:v>
                </c:pt>
                <c:pt idx="199">
                  <c:v>44.863283178878675</c:v>
                </c:pt>
                <c:pt idx="200">
                  <c:v>45.08872681294339</c:v>
                </c:pt>
              </c:numCache>
            </c:numRef>
          </c:xVal>
          <c:yVal>
            <c:numRef>
              <c:f>Feuil1!$K$24:$K$224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2.691408459398816E-301</c:v>
                </c:pt>
                <c:pt idx="105">
                  <c:v>1.4537447972092273E-288</c:v>
                </c:pt>
                <c:pt idx="106">
                  <c:v>4.1682986952912374E-276</c:v>
                </c:pt>
                <c:pt idx="107">
                  <c:v>6.344415099423562E-264</c:v>
                </c:pt>
                <c:pt idx="108">
                  <c:v>5.126092589621386E-252</c:v>
                </c:pt>
                <c:pt idx="109">
                  <c:v>2.1985857118023538E-240</c:v>
                </c:pt>
                <c:pt idx="110">
                  <c:v>5.005672761147656E-229</c:v>
                </c:pt>
                <c:pt idx="111">
                  <c:v>6.049836071481098E-218</c:v>
                </c:pt>
                <c:pt idx="112">
                  <c:v>3.881386203961096E-207</c:v>
                </c:pt>
                <c:pt idx="113">
                  <c:v>1.3218805344522073E-196</c:v>
                </c:pt>
                <c:pt idx="114">
                  <c:v>2.389789537782995E-186</c:v>
                </c:pt>
                <c:pt idx="115">
                  <c:v>2.2934496085413343E-176</c:v>
                </c:pt>
                <c:pt idx="116">
                  <c:v>1.1683712121717617E-166</c:v>
                </c:pt>
                <c:pt idx="117">
                  <c:v>3.1596180910764274E-157</c:v>
                </c:pt>
                <c:pt idx="118">
                  <c:v>4.5357638412830595E-148</c:v>
                </c:pt>
                <c:pt idx="119">
                  <c:v>3.456434854610962E-139</c:v>
                </c:pt>
                <c:pt idx="120">
                  <c:v>1.3981971608209746E-130</c:v>
                </c:pt>
                <c:pt idx="121">
                  <c:v>3.0024138485118417E-122</c:v>
                </c:pt>
                <c:pt idx="122">
                  <c:v>3.422431715888947E-114</c:v>
                </c:pt>
                <c:pt idx="123">
                  <c:v>2.0709095355456372E-106</c:v>
                </c:pt>
                <c:pt idx="124">
                  <c:v>6.6519589798847666E-99</c:v>
                </c:pt>
                <c:pt idx="125">
                  <c:v>1.1342272985597018E-91</c:v>
                </c:pt>
                <c:pt idx="126">
                  <c:v>1.026627107924634E-84</c:v>
                </c:pt>
                <c:pt idx="127">
                  <c:v>4.932731291382957E-78</c:v>
                </c:pt>
                <c:pt idx="128">
                  <c:v>1.2581264340651155E-71</c:v>
                </c:pt>
                <c:pt idx="129">
                  <c:v>1.7034257777227593E-65</c:v>
                </c:pt>
                <c:pt idx="130">
                  <c:v>1.224289829048711E-59</c:v>
                </c:pt>
                <c:pt idx="131">
                  <c:v>4.670973104894266E-54</c:v>
                </c:pt>
                <c:pt idx="132">
                  <c:v>9.460031672093556E-49</c:v>
                </c:pt>
                <c:pt idx="133">
                  <c:v>1.017044399912247E-43</c:v>
                </c:pt>
                <c:pt idx="134">
                  <c:v>5.804293085761449E-39</c:v>
                </c:pt>
                <c:pt idx="135">
                  <c:v>1.7584128692930619E-34</c:v>
                </c:pt>
                <c:pt idx="136">
                  <c:v>2.8278376467118085E-30</c:v>
                </c:pt>
                <c:pt idx="137">
                  <c:v>2.4140718334707666E-26</c:v>
                </c:pt>
                <c:pt idx="138">
                  <c:v>1.0939765292437043E-22</c:v>
                </c:pt>
                <c:pt idx="139">
                  <c:v>2.6316487251204805E-19</c:v>
                </c:pt>
                <c:pt idx="140">
                  <c:v>3.3605466747116487E-16</c:v>
                </c:pt>
                <c:pt idx="141">
                  <c:v>2.2780016969895115E-13</c:v>
                </c:pt>
                <c:pt idx="142">
                  <c:v>8.197100381495722E-11</c:v>
                </c:pt>
                <c:pt idx="143">
                  <c:v>1.5657721435989365E-08</c:v>
                </c:pt>
                <c:pt idx="144">
                  <c:v>1.587665361723036E-06</c:v>
                </c:pt>
                <c:pt idx="145">
                  <c:v>8.545775428972338E-05</c:v>
                </c:pt>
                <c:pt idx="146">
                  <c:v>0.0024417774617814456</c:v>
                </c:pt>
                <c:pt idx="147">
                  <c:v>0.03703588988686143</c:v>
                </c:pt>
                <c:pt idx="148">
                  <c:v>0.29819584396902893</c:v>
                </c:pt>
                <c:pt idx="149">
                  <c:v>1.2745077686387285</c:v>
                </c:pt>
                <c:pt idx="150">
                  <c:v>2.891648407256107</c:v>
                </c:pt>
                <c:pt idx="151">
                  <c:v>3.482656042853481</c:v>
                </c:pt>
                <c:pt idx="152">
                  <c:v>2.2265773202491315</c:v>
                </c:pt>
                <c:pt idx="153">
                  <c:v>0.755661117806641</c:v>
                </c:pt>
                <c:pt idx="154">
                  <c:v>0.13613771919995318</c:v>
                </c:pt>
                <c:pt idx="155">
                  <c:v>0.01301942976009062</c:v>
                </c:pt>
                <c:pt idx="156">
                  <c:v>0.0006609483978184101</c:v>
                </c:pt>
                <c:pt idx="157">
                  <c:v>1.7811694762377125E-05</c:v>
                </c:pt>
                <c:pt idx="158">
                  <c:v>2.548032907686484E-07</c:v>
                </c:pt>
                <c:pt idx="159">
                  <c:v>1.9349374030317013E-09</c:v>
                </c:pt>
                <c:pt idx="160">
                  <c:v>7.799933599722449E-12</c:v>
                </c:pt>
                <c:pt idx="161">
                  <c:v>1.6690793731196516E-14</c:v>
                </c:pt>
                <c:pt idx="162">
                  <c:v>1.8959425489820305E-17</c:v>
                </c:pt>
                <c:pt idx="163">
                  <c:v>1.143234850144088E-20</c:v>
                </c:pt>
                <c:pt idx="164">
                  <c:v>3.659382740015871E-24</c:v>
                </c:pt>
                <c:pt idx="165">
                  <c:v>6.217879686835595E-28</c:v>
                </c:pt>
                <c:pt idx="166">
                  <c:v>5.608398856428021E-32</c:v>
                </c:pt>
                <c:pt idx="167">
                  <c:v>2.685329410685829E-36</c:v>
                </c:pt>
                <c:pt idx="168">
                  <c:v>6.825246538830036E-41</c:v>
                </c:pt>
                <c:pt idx="169">
                  <c:v>9.208761326638927E-46</c:v>
                </c:pt>
                <c:pt idx="170">
                  <c:v>6.595476682987329E-51</c:v>
                </c:pt>
                <c:pt idx="171">
                  <c:v>2.5075711249834275E-56</c:v>
                </c:pt>
                <c:pt idx="172">
                  <c:v>5.060837933106568E-62</c:v>
                </c:pt>
                <c:pt idx="173">
                  <c:v>5.421927399582051E-68</c:v>
                </c:pt>
                <c:pt idx="174">
                  <c:v>3.083522096127928E-74</c:v>
                </c:pt>
                <c:pt idx="175">
                  <c:v>9.308989284149902E-81</c:v>
                </c:pt>
                <c:pt idx="176">
                  <c:v>1.4918326043352867E-87</c:v>
                </c:pt>
                <c:pt idx="177">
                  <c:v>1.2691114352635764E-94</c:v>
                </c:pt>
                <c:pt idx="178">
                  <c:v>5.731146614620604E-102</c:v>
                </c:pt>
                <c:pt idx="179">
                  <c:v>1.3738691727912188E-109</c:v>
                </c:pt>
                <c:pt idx="180">
                  <c:v>1.7482814017685306E-117</c:v>
                </c:pt>
                <c:pt idx="181">
                  <c:v>1.1809714398672924E-125</c:v>
                </c:pt>
                <c:pt idx="182">
                  <c:v>4.234767300687272E-134</c:v>
                </c:pt>
                <c:pt idx="183">
                  <c:v>8.06086792874578E-143</c:v>
                </c:pt>
                <c:pt idx="184">
                  <c:v>8.145095091551453E-152</c:v>
                </c:pt>
                <c:pt idx="185">
                  <c:v>4.3689050968316895E-161</c:v>
                </c:pt>
                <c:pt idx="186">
                  <c:v>1.2439735936097879E-170</c:v>
                </c:pt>
                <c:pt idx="187">
                  <c:v>1.8802336061549554E-180</c:v>
                </c:pt>
                <c:pt idx="188">
                  <c:v>1.5086015813693275E-190</c:v>
                </c:pt>
                <c:pt idx="189">
                  <c:v>6.425388699686574E-201</c:v>
                </c:pt>
                <c:pt idx="190">
                  <c:v>1.452734834249471E-211</c:v>
                </c:pt>
                <c:pt idx="191">
                  <c:v>1.743553966333567E-222</c:v>
                </c:pt>
                <c:pt idx="192">
                  <c:v>1.1108272797581181E-233</c:v>
                </c:pt>
                <c:pt idx="193">
                  <c:v>3.756814727445882E-245</c:v>
                </c:pt>
                <c:pt idx="194">
                  <c:v>6.74458321702254E-257</c:v>
                </c:pt>
                <c:pt idx="195">
                  <c:v>6.427654965459969E-269</c:v>
                </c:pt>
                <c:pt idx="196">
                  <c:v>3.251712144208543E-281</c:v>
                </c:pt>
                <c:pt idx="197">
                  <c:v>8.732402165609231E-294</c:v>
                </c:pt>
                <c:pt idx="198">
                  <c:v>1.2448512594064729E-306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axId val="22697842"/>
        <c:axId val="2953987"/>
      </c:scatterChart>
      <c:val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987"/>
        <c:crosses val="autoZero"/>
        <c:crossBetween val="midCat"/>
        <c:dispUnits/>
      </c:valAx>
      <c:valAx>
        <c:axId val="2953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GRADIENT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Feuil1!$N$23</c:f>
              <c:strCache>
                <c:ptCount val="1"/>
                <c:pt idx="0">
                  <c:v>pic1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>
                <c:ptCount val="201"/>
                <c:pt idx="0">
                  <c:v>0</c:v>
                </c:pt>
                <c:pt idx="1">
                  <c:v>0.48547327251093036</c:v>
                </c:pt>
                <c:pt idx="2">
                  <c:v>0.9709465450218607</c:v>
                </c:pt>
                <c:pt idx="3">
                  <c:v>1.4564198175327911</c:v>
                </c:pt>
                <c:pt idx="4">
                  <c:v>1.9418930900437215</c:v>
                </c:pt>
                <c:pt idx="5">
                  <c:v>2.4273663625546518</c:v>
                </c:pt>
                <c:pt idx="6">
                  <c:v>2.9128396350655823</c:v>
                </c:pt>
                <c:pt idx="7">
                  <c:v>3.398312907576513</c:v>
                </c:pt>
                <c:pt idx="8">
                  <c:v>3.8837861800874434</c:v>
                </c:pt>
                <c:pt idx="9">
                  <c:v>4.3692594525983734</c:v>
                </c:pt>
                <c:pt idx="10">
                  <c:v>4.8547327251093035</c:v>
                </c:pt>
                <c:pt idx="11">
                  <c:v>5.340205997620234</c:v>
                </c:pt>
                <c:pt idx="12">
                  <c:v>5.825679270131164</c:v>
                </c:pt>
                <c:pt idx="13">
                  <c:v>6.311152542642094</c:v>
                </c:pt>
                <c:pt idx="14">
                  <c:v>6.796625815153024</c:v>
                </c:pt>
                <c:pt idx="15">
                  <c:v>7.282099087663954</c:v>
                </c:pt>
                <c:pt idx="16">
                  <c:v>7.767572360174884</c:v>
                </c:pt>
                <c:pt idx="17">
                  <c:v>8.253045632685815</c:v>
                </c:pt>
                <c:pt idx="18">
                  <c:v>8.738518905196745</c:v>
                </c:pt>
                <c:pt idx="19">
                  <c:v>9.223992177707675</c:v>
                </c:pt>
                <c:pt idx="20">
                  <c:v>9.709465450218605</c:v>
                </c:pt>
                <c:pt idx="21">
                  <c:v>10.194938722729535</c:v>
                </c:pt>
                <c:pt idx="22">
                  <c:v>10.680411995240465</c:v>
                </c:pt>
                <c:pt idx="23">
                  <c:v>11.165885267751396</c:v>
                </c:pt>
                <c:pt idx="24">
                  <c:v>11.651358540262326</c:v>
                </c:pt>
                <c:pt idx="25">
                  <c:v>12.136831812773256</c:v>
                </c:pt>
                <c:pt idx="26">
                  <c:v>12.622305085284186</c:v>
                </c:pt>
                <c:pt idx="27">
                  <c:v>13.107778357795116</c:v>
                </c:pt>
                <c:pt idx="28">
                  <c:v>13.593251630306046</c:v>
                </c:pt>
                <c:pt idx="29">
                  <c:v>14.078724902816976</c:v>
                </c:pt>
                <c:pt idx="30">
                  <c:v>14.564198175327906</c:v>
                </c:pt>
                <c:pt idx="31">
                  <c:v>15.049671447838836</c:v>
                </c:pt>
                <c:pt idx="32">
                  <c:v>15.535144720349766</c:v>
                </c:pt>
                <c:pt idx="33">
                  <c:v>16.020617992860696</c:v>
                </c:pt>
                <c:pt idx="34">
                  <c:v>16.506091265371627</c:v>
                </c:pt>
                <c:pt idx="35">
                  <c:v>16.991564537882557</c:v>
                </c:pt>
                <c:pt idx="36">
                  <c:v>17.477037810393487</c:v>
                </c:pt>
                <c:pt idx="37">
                  <c:v>17.962511082904417</c:v>
                </c:pt>
                <c:pt idx="38">
                  <c:v>18.447984355415347</c:v>
                </c:pt>
                <c:pt idx="39">
                  <c:v>18.933457627926277</c:v>
                </c:pt>
                <c:pt idx="40">
                  <c:v>19.418930900437207</c:v>
                </c:pt>
                <c:pt idx="41">
                  <c:v>19.904404172948137</c:v>
                </c:pt>
                <c:pt idx="42">
                  <c:v>20.389877445459067</c:v>
                </c:pt>
                <c:pt idx="43">
                  <c:v>20.875350717969997</c:v>
                </c:pt>
                <c:pt idx="44">
                  <c:v>21.360823990480927</c:v>
                </c:pt>
                <c:pt idx="45">
                  <c:v>21.846297262991857</c:v>
                </c:pt>
                <c:pt idx="46">
                  <c:v>22.331770535502788</c:v>
                </c:pt>
                <c:pt idx="47">
                  <c:v>22.817243808013718</c:v>
                </c:pt>
                <c:pt idx="48">
                  <c:v>23.302717080524648</c:v>
                </c:pt>
                <c:pt idx="49">
                  <c:v>23.788190353035578</c:v>
                </c:pt>
                <c:pt idx="50">
                  <c:v>24.273663625546508</c:v>
                </c:pt>
                <c:pt idx="51">
                  <c:v>24.759136898057438</c:v>
                </c:pt>
                <c:pt idx="52">
                  <c:v>25.244610170568368</c:v>
                </c:pt>
                <c:pt idx="53">
                  <c:v>25.730083443079298</c:v>
                </c:pt>
                <c:pt idx="54">
                  <c:v>26.21555671559023</c:v>
                </c:pt>
                <c:pt idx="55">
                  <c:v>26.70102998810116</c:v>
                </c:pt>
                <c:pt idx="56">
                  <c:v>27.18650326061209</c:v>
                </c:pt>
                <c:pt idx="57">
                  <c:v>27.67197653312302</c:v>
                </c:pt>
                <c:pt idx="58">
                  <c:v>28.15744980563395</c:v>
                </c:pt>
                <c:pt idx="59">
                  <c:v>28.64292307814488</c:v>
                </c:pt>
                <c:pt idx="60">
                  <c:v>29.12839635065581</c:v>
                </c:pt>
                <c:pt idx="61">
                  <c:v>29.61386962316674</c:v>
                </c:pt>
                <c:pt idx="62">
                  <c:v>30.09934289567767</c:v>
                </c:pt>
                <c:pt idx="63">
                  <c:v>30.5848161681886</c:v>
                </c:pt>
                <c:pt idx="64">
                  <c:v>31.07028944069953</c:v>
                </c:pt>
                <c:pt idx="65">
                  <c:v>31.55576271321046</c:v>
                </c:pt>
                <c:pt idx="66">
                  <c:v>32.04123598572139</c:v>
                </c:pt>
                <c:pt idx="67">
                  <c:v>32.52670925823232</c:v>
                </c:pt>
                <c:pt idx="68">
                  <c:v>33.01218253074325</c:v>
                </c:pt>
                <c:pt idx="69">
                  <c:v>33.49765580325418</c:v>
                </c:pt>
                <c:pt idx="70">
                  <c:v>33.98312907576511</c:v>
                </c:pt>
                <c:pt idx="71">
                  <c:v>34.46860234827604</c:v>
                </c:pt>
                <c:pt idx="72">
                  <c:v>34.95407562078697</c:v>
                </c:pt>
                <c:pt idx="73">
                  <c:v>35.4395488932979</c:v>
                </c:pt>
                <c:pt idx="74">
                  <c:v>35.925022165808834</c:v>
                </c:pt>
                <c:pt idx="75">
                  <c:v>36.410495438319764</c:v>
                </c:pt>
                <c:pt idx="76">
                  <c:v>36.895968710830694</c:v>
                </c:pt>
                <c:pt idx="77">
                  <c:v>37.381441983341624</c:v>
                </c:pt>
                <c:pt idx="78">
                  <c:v>37.866915255852554</c:v>
                </c:pt>
                <c:pt idx="79">
                  <c:v>38.352388528363484</c:v>
                </c:pt>
                <c:pt idx="80">
                  <c:v>38.837861800874414</c:v>
                </c:pt>
                <c:pt idx="81">
                  <c:v>39.323335073385344</c:v>
                </c:pt>
                <c:pt idx="82">
                  <c:v>39.808808345896274</c:v>
                </c:pt>
                <c:pt idx="83">
                  <c:v>40.294281618407204</c:v>
                </c:pt>
                <c:pt idx="84">
                  <c:v>40.779754890918134</c:v>
                </c:pt>
                <c:pt idx="85">
                  <c:v>41.265228163429065</c:v>
                </c:pt>
                <c:pt idx="86">
                  <c:v>41.750701435939995</c:v>
                </c:pt>
                <c:pt idx="87">
                  <c:v>42.236174708450925</c:v>
                </c:pt>
                <c:pt idx="88">
                  <c:v>42.721647980961855</c:v>
                </c:pt>
                <c:pt idx="89">
                  <c:v>43.207121253472785</c:v>
                </c:pt>
                <c:pt idx="90">
                  <c:v>43.692594525983715</c:v>
                </c:pt>
                <c:pt idx="91">
                  <c:v>44.178067798494645</c:v>
                </c:pt>
                <c:pt idx="92">
                  <c:v>44.663541071005575</c:v>
                </c:pt>
                <c:pt idx="93">
                  <c:v>45.149014343516505</c:v>
                </c:pt>
                <c:pt idx="94">
                  <c:v>45.634487616027435</c:v>
                </c:pt>
                <c:pt idx="95">
                  <c:v>46.119960888538365</c:v>
                </c:pt>
                <c:pt idx="96">
                  <c:v>46.605434161049295</c:v>
                </c:pt>
                <c:pt idx="97">
                  <c:v>47.090907433560226</c:v>
                </c:pt>
                <c:pt idx="98">
                  <c:v>47.576380706071156</c:v>
                </c:pt>
                <c:pt idx="99">
                  <c:v>48.061853978582086</c:v>
                </c:pt>
                <c:pt idx="100">
                  <c:v>48.547327251093016</c:v>
                </c:pt>
                <c:pt idx="101">
                  <c:v>49.032800523603946</c:v>
                </c:pt>
                <c:pt idx="102">
                  <c:v>49.518273796114876</c:v>
                </c:pt>
                <c:pt idx="103">
                  <c:v>50.003747068625806</c:v>
                </c:pt>
                <c:pt idx="104">
                  <c:v>50.489220341136736</c:v>
                </c:pt>
                <c:pt idx="105">
                  <c:v>50.974693613647666</c:v>
                </c:pt>
                <c:pt idx="106">
                  <c:v>51.460166886158596</c:v>
                </c:pt>
                <c:pt idx="107">
                  <c:v>51.945640158669526</c:v>
                </c:pt>
                <c:pt idx="108">
                  <c:v>52.43111343118046</c:v>
                </c:pt>
                <c:pt idx="109">
                  <c:v>52.91658670369139</c:v>
                </c:pt>
                <c:pt idx="110">
                  <c:v>53.40205997620232</c:v>
                </c:pt>
                <c:pt idx="111">
                  <c:v>53.88753324871325</c:v>
                </c:pt>
                <c:pt idx="112">
                  <c:v>54.37300652122418</c:v>
                </c:pt>
                <c:pt idx="113">
                  <c:v>54.85847979373511</c:v>
                </c:pt>
                <c:pt idx="114">
                  <c:v>55.34395306624604</c:v>
                </c:pt>
                <c:pt idx="115">
                  <c:v>55.82942633875697</c:v>
                </c:pt>
                <c:pt idx="116">
                  <c:v>56.3148996112679</c:v>
                </c:pt>
                <c:pt idx="117">
                  <c:v>56.80037288377883</c:v>
                </c:pt>
                <c:pt idx="118">
                  <c:v>57.28584615628976</c:v>
                </c:pt>
                <c:pt idx="119">
                  <c:v>57.77131942880069</c:v>
                </c:pt>
                <c:pt idx="120">
                  <c:v>58.25679270131162</c:v>
                </c:pt>
                <c:pt idx="121">
                  <c:v>58.74226597382255</c:v>
                </c:pt>
                <c:pt idx="122">
                  <c:v>59.22773924633348</c:v>
                </c:pt>
                <c:pt idx="123">
                  <c:v>59.71321251884441</c:v>
                </c:pt>
                <c:pt idx="124">
                  <c:v>60.19868579135534</c:v>
                </c:pt>
                <c:pt idx="125">
                  <c:v>60.68415906386627</c:v>
                </c:pt>
                <c:pt idx="126">
                  <c:v>61.1696323363772</c:v>
                </c:pt>
                <c:pt idx="127">
                  <c:v>61.65510560888813</c:v>
                </c:pt>
                <c:pt idx="128">
                  <c:v>62.14057888139906</c:v>
                </c:pt>
                <c:pt idx="129">
                  <c:v>62.62605215390999</c:v>
                </c:pt>
                <c:pt idx="130">
                  <c:v>63.11152542642092</c:v>
                </c:pt>
                <c:pt idx="131">
                  <c:v>63.59699869893185</c:v>
                </c:pt>
                <c:pt idx="132">
                  <c:v>64.08247197144279</c:v>
                </c:pt>
                <c:pt idx="133">
                  <c:v>64.56794524395372</c:v>
                </c:pt>
                <c:pt idx="134">
                  <c:v>65.05341851646465</c:v>
                </c:pt>
                <c:pt idx="135">
                  <c:v>65.53889178897558</c:v>
                </c:pt>
                <c:pt idx="136">
                  <c:v>66.0243650614865</c:v>
                </c:pt>
                <c:pt idx="137">
                  <c:v>66.50983833399744</c:v>
                </c:pt>
                <c:pt idx="138">
                  <c:v>66.99531160650837</c:v>
                </c:pt>
                <c:pt idx="139">
                  <c:v>67.4807848790193</c:v>
                </c:pt>
                <c:pt idx="140">
                  <c:v>67.96625815153023</c:v>
                </c:pt>
                <c:pt idx="141">
                  <c:v>68.45173142404116</c:v>
                </c:pt>
                <c:pt idx="142">
                  <c:v>68.93720469655209</c:v>
                </c:pt>
                <c:pt idx="143">
                  <c:v>69.42267796906302</c:v>
                </c:pt>
                <c:pt idx="144">
                  <c:v>69.90815124157395</c:v>
                </c:pt>
                <c:pt idx="145">
                  <c:v>70.39362451408488</c:v>
                </c:pt>
                <c:pt idx="146">
                  <c:v>70.8790977865958</c:v>
                </c:pt>
                <c:pt idx="147">
                  <c:v>71.36457105910674</c:v>
                </c:pt>
                <c:pt idx="148">
                  <c:v>71.85004433161767</c:v>
                </c:pt>
                <c:pt idx="149">
                  <c:v>72.3355176041286</c:v>
                </c:pt>
                <c:pt idx="150">
                  <c:v>72.82099087663953</c:v>
                </c:pt>
                <c:pt idx="151">
                  <c:v>73.30646414915046</c:v>
                </c:pt>
                <c:pt idx="152">
                  <c:v>73.79193742166139</c:v>
                </c:pt>
                <c:pt idx="153">
                  <c:v>74.27741069417232</c:v>
                </c:pt>
                <c:pt idx="154">
                  <c:v>74.76288396668325</c:v>
                </c:pt>
                <c:pt idx="155">
                  <c:v>75.24835723919418</c:v>
                </c:pt>
                <c:pt idx="156">
                  <c:v>75.73383051170511</c:v>
                </c:pt>
                <c:pt idx="157">
                  <c:v>76.21930378421604</c:v>
                </c:pt>
                <c:pt idx="158">
                  <c:v>76.70477705672697</c:v>
                </c:pt>
                <c:pt idx="159">
                  <c:v>77.1902503292379</c:v>
                </c:pt>
                <c:pt idx="160">
                  <c:v>77.67572360174883</c:v>
                </c:pt>
                <c:pt idx="161">
                  <c:v>78.16119687425976</c:v>
                </c:pt>
                <c:pt idx="162">
                  <c:v>78.64667014677069</c:v>
                </c:pt>
                <c:pt idx="163">
                  <c:v>79.13214341928162</c:v>
                </c:pt>
                <c:pt idx="164">
                  <c:v>79.61761669179255</c:v>
                </c:pt>
                <c:pt idx="165">
                  <c:v>80.10308996430348</c:v>
                </c:pt>
                <c:pt idx="166">
                  <c:v>80.58856323681441</c:v>
                </c:pt>
                <c:pt idx="167">
                  <c:v>81.07403650932534</c:v>
                </c:pt>
                <c:pt idx="168">
                  <c:v>81.55950978183627</c:v>
                </c:pt>
                <c:pt idx="169">
                  <c:v>82.0449830543472</c:v>
                </c:pt>
                <c:pt idx="170">
                  <c:v>82.53045632685813</c:v>
                </c:pt>
                <c:pt idx="171">
                  <c:v>83.01592959936906</c:v>
                </c:pt>
                <c:pt idx="172">
                  <c:v>83.50140287187999</c:v>
                </c:pt>
                <c:pt idx="173">
                  <c:v>83.98687614439092</c:v>
                </c:pt>
                <c:pt idx="174">
                  <c:v>84.47234941690185</c:v>
                </c:pt>
                <c:pt idx="175">
                  <c:v>84.95782268941278</c:v>
                </c:pt>
                <c:pt idx="176">
                  <c:v>85.44329596192371</c:v>
                </c:pt>
                <c:pt idx="177">
                  <c:v>85.92876923443464</c:v>
                </c:pt>
                <c:pt idx="178">
                  <c:v>86.41424250694557</c:v>
                </c:pt>
                <c:pt idx="179">
                  <c:v>86.8997157794565</c:v>
                </c:pt>
                <c:pt idx="180">
                  <c:v>87.38518905196743</c:v>
                </c:pt>
                <c:pt idx="181">
                  <c:v>87.87066232447836</c:v>
                </c:pt>
                <c:pt idx="182">
                  <c:v>88.35613559698929</c:v>
                </c:pt>
                <c:pt idx="183">
                  <c:v>88.84160886950022</c:v>
                </c:pt>
                <c:pt idx="184">
                  <c:v>89.32708214201115</c:v>
                </c:pt>
                <c:pt idx="185">
                  <c:v>89.81255541452208</c:v>
                </c:pt>
                <c:pt idx="186">
                  <c:v>90.29802868703301</c:v>
                </c:pt>
                <c:pt idx="187">
                  <c:v>90.78350195954394</c:v>
                </c:pt>
                <c:pt idx="188">
                  <c:v>91.26897523205487</c:v>
                </c:pt>
                <c:pt idx="189">
                  <c:v>91.7544485045658</c:v>
                </c:pt>
                <c:pt idx="190">
                  <c:v>92.23992177707673</c:v>
                </c:pt>
                <c:pt idx="191">
                  <c:v>92.72539504958766</c:v>
                </c:pt>
                <c:pt idx="192">
                  <c:v>93.21086832209859</c:v>
                </c:pt>
                <c:pt idx="193">
                  <c:v>93.69634159460952</c:v>
                </c:pt>
                <c:pt idx="194">
                  <c:v>94.18181486712045</c:v>
                </c:pt>
                <c:pt idx="195">
                  <c:v>94.66728813963138</c:v>
                </c:pt>
                <c:pt idx="196">
                  <c:v>95.15276141214231</c:v>
                </c:pt>
                <c:pt idx="197">
                  <c:v>95.63823468465324</c:v>
                </c:pt>
                <c:pt idx="198">
                  <c:v>96.12370795716417</c:v>
                </c:pt>
                <c:pt idx="199">
                  <c:v>96.6091812296751</c:v>
                </c:pt>
                <c:pt idx="200">
                  <c:v>97.09465450218603</c:v>
                </c:pt>
              </c:numCache>
            </c:numRef>
          </c:xVal>
          <c:yVal>
            <c:numRef>
              <c:f>Feuil1!$N$24:$N$224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4.633756298134443E-301</c:v>
                </c:pt>
                <c:pt idx="116">
                  <c:v>1.5339877333986316E-289</c:v>
                </c:pt>
                <c:pt idx="117">
                  <c:v>3.0238913292979633E-278</c:v>
                </c:pt>
                <c:pt idx="118">
                  <c:v>3.5494909085337946E-267</c:v>
                </c:pt>
                <c:pt idx="119">
                  <c:v>2.4809702242452556E-256</c:v>
                </c:pt>
                <c:pt idx="120">
                  <c:v>1.0326012143710125E-245</c:v>
                </c:pt>
                <c:pt idx="121">
                  <c:v>2.559171003430524E-235</c:v>
                </c:pt>
                <c:pt idx="122">
                  <c:v>3.7767790357402917E-225</c:v>
                </c:pt>
                <c:pt idx="123">
                  <c:v>3.318940315863427E-215</c:v>
                </c:pt>
                <c:pt idx="124">
                  <c:v>1.7367323901351403E-205</c:v>
                </c:pt>
                <c:pt idx="125">
                  <c:v>5.41155355577861E-196</c:v>
                </c:pt>
                <c:pt idx="126">
                  <c:v>1.0040760617850865E-186</c:v>
                </c:pt>
                <c:pt idx="127">
                  <c:v>1.109345589362339E-177</c:v>
                </c:pt>
                <c:pt idx="128">
                  <c:v>7.298316688247175E-169</c:v>
                </c:pt>
                <c:pt idx="129">
                  <c:v>2.859131584393812E-160</c:v>
                </c:pt>
                <c:pt idx="130">
                  <c:v>6.669621330587256E-152</c:v>
                </c:pt>
                <c:pt idx="131">
                  <c:v>9.264538858547806E-144</c:v>
                </c:pt>
                <c:pt idx="132">
                  <c:v>7.663056585997613E-136</c:v>
                </c:pt>
                <c:pt idx="133">
                  <c:v>3.7742951003174367E-128</c:v>
                </c:pt>
                <c:pt idx="134">
                  <c:v>1.106943028766396E-120</c:v>
                </c:pt>
                <c:pt idx="135">
                  <c:v>1.9331710433605555E-113</c:v>
                </c:pt>
                <c:pt idx="136">
                  <c:v>2.010346362893639E-106</c:v>
                </c:pt>
                <c:pt idx="137">
                  <c:v>1.2448788578844363E-99</c:v>
                </c:pt>
                <c:pt idx="138">
                  <c:v>4.590276954306202E-93</c:v>
                </c:pt>
                <c:pt idx="139">
                  <c:v>1.0078740958054414E-86</c:v>
                </c:pt>
                <c:pt idx="140">
                  <c:v>1.317738614095187E-80</c:v>
                </c:pt>
                <c:pt idx="141">
                  <c:v>1.0259066786346309E-74</c:v>
                </c:pt>
                <c:pt idx="142">
                  <c:v>4.756002095004928E-69</c:v>
                </c:pt>
                <c:pt idx="143">
                  <c:v>1.3129004975727674E-63</c:v>
                </c:pt>
                <c:pt idx="144">
                  <c:v>2.158127923830751E-58</c:v>
                </c:pt>
                <c:pt idx="145">
                  <c:v>2.112409688613633E-53</c:v>
                </c:pt>
                <c:pt idx="146">
                  <c:v>1.2312173103809042E-48</c:v>
                </c:pt>
                <c:pt idx="147">
                  <c:v>4.273137527722033E-44</c:v>
                </c:pt>
                <c:pt idx="148">
                  <c:v>8.83109636057422E-40</c:v>
                </c:pt>
                <c:pt idx="149">
                  <c:v>1.0867708279820338E-35</c:v>
                </c:pt>
                <c:pt idx="150">
                  <c:v>7.963737131110101E-32</c:v>
                </c:pt>
                <c:pt idx="151">
                  <c:v>3.4749731707831963E-28</c:v>
                </c:pt>
                <c:pt idx="152">
                  <c:v>9.029040289802455E-25</c:v>
                </c:pt>
                <c:pt idx="153">
                  <c:v>1.3969707777882597E-21</c:v>
                </c:pt>
                <c:pt idx="154">
                  <c:v>1.2870299329426672E-18</c:v>
                </c:pt>
                <c:pt idx="155">
                  <c:v>7.060664392757045E-16</c:v>
                </c:pt>
                <c:pt idx="156">
                  <c:v>2.3065245748062754E-13</c:v>
                </c:pt>
                <c:pt idx="157">
                  <c:v>4.48669139384018E-11</c:v>
                </c:pt>
                <c:pt idx="158">
                  <c:v>5.196966372459445E-09</c:v>
                </c:pt>
                <c:pt idx="159">
                  <c:v>3.5845051623199735E-07</c:v>
                </c:pt>
                <c:pt idx="160">
                  <c:v>1.4721908330806672E-05</c:v>
                </c:pt>
                <c:pt idx="161">
                  <c:v>0.0003600431922703382</c:v>
                </c:pt>
                <c:pt idx="162">
                  <c:v>0.005243251546606092</c:v>
                </c:pt>
                <c:pt idx="163">
                  <c:v>0.04546763647919557</c:v>
                </c:pt>
                <c:pt idx="164">
                  <c:v>0.23477922248196786</c:v>
                </c:pt>
                <c:pt idx="165">
                  <c:v>0.7218925110997815</c:v>
                </c:pt>
                <c:pt idx="166">
                  <c:v>1.3217247071859652</c:v>
                </c:pt>
                <c:pt idx="167">
                  <c:v>1.4410036332639145</c:v>
                </c:pt>
                <c:pt idx="168">
                  <c:v>0.9355020396735815</c:v>
                </c:pt>
                <c:pt idx="169">
                  <c:v>0.3616429449256052</c:v>
                </c:pt>
                <c:pt idx="170">
                  <c:v>0.08324743308440953</c:v>
                </c:pt>
                <c:pt idx="171">
                  <c:v>0.011410831711716559</c:v>
                </c:pt>
                <c:pt idx="172">
                  <c:v>0.0009313637815025549</c:v>
                </c:pt>
                <c:pt idx="173">
                  <c:v>4.5266507235015624E-05</c:v>
                </c:pt>
                <c:pt idx="174">
                  <c:v>1.3100570887817495E-06</c:v>
                </c:pt>
                <c:pt idx="175">
                  <c:v>2.2576626737680766E-08</c:v>
                </c:pt>
                <c:pt idx="176">
                  <c:v>2.3167729808102128E-10</c:v>
                </c:pt>
                <c:pt idx="177">
                  <c:v>1.415674801787766E-12</c:v>
                </c:pt>
                <c:pt idx="178">
                  <c:v>5.151089783968031E-15</c:v>
                </c:pt>
                <c:pt idx="179">
                  <c:v>1.1160671695564233E-17</c:v>
                </c:pt>
                <c:pt idx="180">
                  <c:v>1.4399159479644817E-20</c:v>
                </c:pt>
                <c:pt idx="181">
                  <c:v>1.1062150076218209E-23</c:v>
                </c:pt>
                <c:pt idx="182">
                  <c:v>5.0605479684955114E-27</c:v>
                </c:pt>
                <c:pt idx="183">
                  <c:v>1.3785138730544509E-30</c:v>
                </c:pt>
                <c:pt idx="184">
                  <c:v>2.236043931382325E-34</c:v>
                </c:pt>
                <c:pt idx="185">
                  <c:v>2.159758132890056E-38</c:v>
                </c:pt>
                <c:pt idx="186">
                  <c:v>1.2421827666774121E-42</c:v>
                </c:pt>
                <c:pt idx="187">
                  <c:v>4.2542350074334296E-47</c:v>
                </c:pt>
                <c:pt idx="188">
                  <c:v>8.675870276274434E-52</c:v>
                </c:pt>
                <c:pt idx="189">
                  <c:v>1.0535622907541315E-56</c:v>
                </c:pt>
                <c:pt idx="190">
                  <c:v>7.618386146423278E-62</c:v>
                </c:pt>
                <c:pt idx="191">
                  <c:v>3.2803587400375596E-67</c:v>
                </c:pt>
                <c:pt idx="192">
                  <c:v>8.410761061297702E-73</c:v>
                </c:pt>
                <c:pt idx="193">
                  <c:v>1.284117739404472E-78</c:v>
                </c:pt>
                <c:pt idx="194">
                  <c:v>1.1674276931047603E-84</c:v>
                </c:pt>
                <c:pt idx="195">
                  <c:v>6.319907652225584E-91</c:v>
                </c:pt>
                <c:pt idx="196">
                  <c:v>2.0372628648136757E-97</c:v>
                </c:pt>
                <c:pt idx="197">
                  <c:v>3.9105604265281086E-104</c:v>
                </c:pt>
                <c:pt idx="198">
                  <c:v>4.469783918379073E-111</c:v>
                </c:pt>
                <c:pt idx="199">
                  <c:v>3.0422132375175515E-118</c:v>
                </c:pt>
                <c:pt idx="200">
                  <c:v>1.2329582482922805E-125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Feuil1!$O$23</c:f>
              <c:strCache>
                <c:ptCount val="1"/>
                <c:pt idx="0">
                  <c:v>pic2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>
                <c:ptCount val="201"/>
                <c:pt idx="0">
                  <c:v>0</c:v>
                </c:pt>
                <c:pt idx="1">
                  <c:v>0.48547327251093036</c:v>
                </c:pt>
                <c:pt idx="2">
                  <c:v>0.9709465450218607</c:v>
                </c:pt>
                <c:pt idx="3">
                  <c:v>1.4564198175327911</c:v>
                </c:pt>
                <c:pt idx="4">
                  <c:v>1.9418930900437215</c:v>
                </c:pt>
                <c:pt idx="5">
                  <c:v>2.4273663625546518</c:v>
                </c:pt>
                <c:pt idx="6">
                  <c:v>2.9128396350655823</c:v>
                </c:pt>
                <c:pt idx="7">
                  <c:v>3.398312907576513</c:v>
                </c:pt>
                <c:pt idx="8">
                  <c:v>3.8837861800874434</c:v>
                </c:pt>
                <c:pt idx="9">
                  <c:v>4.3692594525983734</c:v>
                </c:pt>
                <c:pt idx="10">
                  <c:v>4.8547327251093035</c:v>
                </c:pt>
                <c:pt idx="11">
                  <c:v>5.340205997620234</c:v>
                </c:pt>
                <c:pt idx="12">
                  <c:v>5.825679270131164</c:v>
                </c:pt>
                <c:pt idx="13">
                  <c:v>6.311152542642094</c:v>
                </c:pt>
                <c:pt idx="14">
                  <c:v>6.796625815153024</c:v>
                </c:pt>
                <c:pt idx="15">
                  <c:v>7.282099087663954</c:v>
                </c:pt>
                <c:pt idx="16">
                  <c:v>7.767572360174884</c:v>
                </c:pt>
                <c:pt idx="17">
                  <c:v>8.253045632685815</c:v>
                </c:pt>
                <c:pt idx="18">
                  <c:v>8.738518905196745</c:v>
                </c:pt>
                <c:pt idx="19">
                  <c:v>9.223992177707675</c:v>
                </c:pt>
                <c:pt idx="20">
                  <c:v>9.709465450218605</c:v>
                </c:pt>
                <c:pt idx="21">
                  <c:v>10.194938722729535</c:v>
                </c:pt>
                <c:pt idx="22">
                  <c:v>10.680411995240465</c:v>
                </c:pt>
                <c:pt idx="23">
                  <c:v>11.165885267751396</c:v>
                </c:pt>
                <c:pt idx="24">
                  <c:v>11.651358540262326</c:v>
                </c:pt>
                <c:pt idx="25">
                  <c:v>12.136831812773256</c:v>
                </c:pt>
                <c:pt idx="26">
                  <c:v>12.622305085284186</c:v>
                </c:pt>
                <c:pt idx="27">
                  <c:v>13.107778357795116</c:v>
                </c:pt>
                <c:pt idx="28">
                  <c:v>13.593251630306046</c:v>
                </c:pt>
                <c:pt idx="29">
                  <c:v>14.078724902816976</c:v>
                </c:pt>
                <c:pt idx="30">
                  <c:v>14.564198175327906</c:v>
                </c:pt>
                <c:pt idx="31">
                  <c:v>15.049671447838836</c:v>
                </c:pt>
                <c:pt idx="32">
                  <c:v>15.535144720349766</c:v>
                </c:pt>
                <c:pt idx="33">
                  <c:v>16.020617992860696</c:v>
                </c:pt>
                <c:pt idx="34">
                  <c:v>16.506091265371627</c:v>
                </c:pt>
                <c:pt idx="35">
                  <c:v>16.991564537882557</c:v>
                </c:pt>
                <c:pt idx="36">
                  <c:v>17.477037810393487</c:v>
                </c:pt>
                <c:pt idx="37">
                  <c:v>17.962511082904417</c:v>
                </c:pt>
                <c:pt idx="38">
                  <c:v>18.447984355415347</c:v>
                </c:pt>
                <c:pt idx="39">
                  <c:v>18.933457627926277</c:v>
                </c:pt>
                <c:pt idx="40">
                  <c:v>19.418930900437207</c:v>
                </c:pt>
                <c:pt idx="41">
                  <c:v>19.904404172948137</c:v>
                </c:pt>
                <c:pt idx="42">
                  <c:v>20.389877445459067</c:v>
                </c:pt>
                <c:pt idx="43">
                  <c:v>20.875350717969997</c:v>
                </c:pt>
                <c:pt idx="44">
                  <c:v>21.360823990480927</c:v>
                </c:pt>
                <c:pt idx="45">
                  <c:v>21.846297262991857</c:v>
                </c:pt>
                <c:pt idx="46">
                  <c:v>22.331770535502788</c:v>
                </c:pt>
                <c:pt idx="47">
                  <c:v>22.817243808013718</c:v>
                </c:pt>
                <c:pt idx="48">
                  <c:v>23.302717080524648</c:v>
                </c:pt>
                <c:pt idx="49">
                  <c:v>23.788190353035578</c:v>
                </c:pt>
                <c:pt idx="50">
                  <c:v>24.273663625546508</c:v>
                </c:pt>
                <c:pt idx="51">
                  <c:v>24.759136898057438</c:v>
                </c:pt>
                <c:pt idx="52">
                  <c:v>25.244610170568368</c:v>
                </c:pt>
                <c:pt idx="53">
                  <c:v>25.730083443079298</c:v>
                </c:pt>
                <c:pt idx="54">
                  <c:v>26.21555671559023</c:v>
                </c:pt>
                <c:pt idx="55">
                  <c:v>26.70102998810116</c:v>
                </c:pt>
                <c:pt idx="56">
                  <c:v>27.18650326061209</c:v>
                </c:pt>
                <c:pt idx="57">
                  <c:v>27.67197653312302</c:v>
                </c:pt>
                <c:pt idx="58">
                  <c:v>28.15744980563395</c:v>
                </c:pt>
                <c:pt idx="59">
                  <c:v>28.64292307814488</c:v>
                </c:pt>
                <c:pt idx="60">
                  <c:v>29.12839635065581</c:v>
                </c:pt>
                <c:pt idx="61">
                  <c:v>29.61386962316674</c:v>
                </c:pt>
                <c:pt idx="62">
                  <c:v>30.09934289567767</c:v>
                </c:pt>
                <c:pt idx="63">
                  <c:v>30.5848161681886</c:v>
                </c:pt>
                <c:pt idx="64">
                  <c:v>31.07028944069953</c:v>
                </c:pt>
                <c:pt idx="65">
                  <c:v>31.55576271321046</c:v>
                </c:pt>
                <c:pt idx="66">
                  <c:v>32.04123598572139</c:v>
                </c:pt>
                <c:pt idx="67">
                  <c:v>32.52670925823232</c:v>
                </c:pt>
                <c:pt idx="68">
                  <c:v>33.01218253074325</c:v>
                </c:pt>
                <c:pt idx="69">
                  <c:v>33.49765580325418</c:v>
                </c:pt>
                <c:pt idx="70">
                  <c:v>33.98312907576511</c:v>
                </c:pt>
                <c:pt idx="71">
                  <c:v>34.46860234827604</c:v>
                </c:pt>
                <c:pt idx="72">
                  <c:v>34.95407562078697</c:v>
                </c:pt>
                <c:pt idx="73">
                  <c:v>35.4395488932979</c:v>
                </c:pt>
                <c:pt idx="74">
                  <c:v>35.925022165808834</c:v>
                </c:pt>
                <c:pt idx="75">
                  <c:v>36.410495438319764</c:v>
                </c:pt>
                <c:pt idx="76">
                  <c:v>36.895968710830694</c:v>
                </c:pt>
                <c:pt idx="77">
                  <c:v>37.381441983341624</c:v>
                </c:pt>
                <c:pt idx="78">
                  <c:v>37.866915255852554</c:v>
                </c:pt>
                <c:pt idx="79">
                  <c:v>38.352388528363484</c:v>
                </c:pt>
                <c:pt idx="80">
                  <c:v>38.837861800874414</c:v>
                </c:pt>
                <c:pt idx="81">
                  <c:v>39.323335073385344</c:v>
                </c:pt>
                <c:pt idx="82">
                  <c:v>39.808808345896274</c:v>
                </c:pt>
                <c:pt idx="83">
                  <c:v>40.294281618407204</c:v>
                </c:pt>
                <c:pt idx="84">
                  <c:v>40.779754890918134</c:v>
                </c:pt>
                <c:pt idx="85">
                  <c:v>41.265228163429065</c:v>
                </c:pt>
                <c:pt idx="86">
                  <c:v>41.750701435939995</c:v>
                </c:pt>
                <c:pt idx="87">
                  <c:v>42.236174708450925</c:v>
                </c:pt>
                <c:pt idx="88">
                  <c:v>42.721647980961855</c:v>
                </c:pt>
                <c:pt idx="89">
                  <c:v>43.207121253472785</c:v>
                </c:pt>
                <c:pt idx="90">
                  <c:v>43.692594525983715</c:v>
                </c:pt>
                <c:pt idx="91">
                  <c:v>44.178067798494645</c:v>
                </c:pt>
                <c:pt idx="92">
                  <c:v>44.663541071005575</c:v>
                </c:pt>
                <c:pt idx="93">
                  <c:v>45.149014343516505</c:v>
                </c:pt>
                <c:pt idx="94">
                  <c:v>45.634487616027435</c:v>
                </c:pt>
                <c:pt idx="95">
                  <c:v>46.119960888538365</c:v>
                </c:pt>
                <c:pt idx="96">
                  <c:v>46.605434161049295</c:v>
                </c:pt>
                <c:pt idx="97">
                  <c:v>47.090907433560226</c:v>
                </c:pt>
                <c:pt idx="98">
                  <c:v>47.576380706071156</c:v>
                </c:pt>
                <c:pt idx="99">
                  <c:v>48.061853978582086</c:v>
                </c:pt>
                <c:pt idx="100">
                  <c:v>48.547327251093016</c:v>
                </c:pt>
                <c:pt idx="101">
                  <c:v>49.032800523603946</c:v>
                </c:pt>
                <c:pt idx="102">
                  <c:v>49.518273796114876</c:v>
                </c:pt>
                <c:pt idx="103">
                  <c:v>50.003747068625806</c:v>
                </c:pt>
                <c:pt idx="104">
                  <c:v>50.489220341136736</c:v>
                </c:pt>
                <c:pt idx="105">
                  <c:v>50.974693613647666</c:v>
                </c:pt>
                <c:pt idx="106">
                  <c:v>51.460166886158596</c:v>
                </c:pt>
                <c:pt idx="107">
                  <c:v>51.945640158669526</c:v>
                </c:pt>
                <c:pt idx="108">
                  <c:v>52.43111343118046</c:v>
                </c:pt>
                <c:pt idx="109">
                  <c:v>52.91658670369139</c:v>
                </c:pt>
                <c:pt idx="110">
                  <c:v>53.40205997620232</c:v>
                </c:pt>
                <c:pt idx="111">
                  <c:v>53.88753324871325</c:v>
                </c:pt>
                <c:pt idx="112">
                  <c:v>54.37300652122418</c:v>
                </c:pt>
                <c:pt idx="113">
                  <c:v>54.85847979373511</c:v>
                </c:pt>
                <c:pt idx="114">
                  <c:v>55.34395306624604</c:v>
                </c:pt>
                <c:pt idx="115">
                  <c:v>55.82942633875697</c:v>
                </c:pt>
                <c:pt idx="116">
                  <c:v>56.3148996112679</c:v>
                </c:pt>
                <c:pt idx="117">
                  <c:v>56.80037288377883</c:v>
                </c:pt>
                <c:pt idx="118">
                  <c:v>57.28584615628976</c:v>
                </c:pt>
                <c:pt idx="119">
                  <c:v>57.77131942880069</c:v>
                </c:pt>
                <c:pt idx="120">
                  <c:v>58.25679270131162</c:v>
                </c:pt>
                <c:pt idx="121">
                  <c:v>58.74226597382255</c:v>
                </c:pt>
                <c:pt idx="122">
                  <c:v>59.22773924633348</c:v>
                </c:pt>
                <c:pt idx="123">
                  <c:v>59.71321251884441</c:v>
                </c:pt>
                <c:pt idx="124">
                  <c:v>60.19868579135534</c:v>
                </c:pt>
                <c:pt idx="125">
                  <c:v>60.68415906386627</c:v>
                </c:pt>
                <c:pt idx="126">
                  <c:v>61.1696323363772</c:v>
                </c:pt>
                <c:pt idx="127">
                  <c:v>61.65510560888813</c:v>
                </c:pt>
                <c:pt idx="128">
                  <c:v>62.14057888139906</c:v>
                </c:pt>
                <c:pt idx="129">
                  <c:v>62.62605215390999</c:v>
                </c:pt>
                <c:pt idx="130">
                  <c:v>63.11152542642092</c:v>
                </c:pt>
                <c:pt idx="131">
                  <c:v>63.59699869893185</c:v>
                </c:pt>
                <c:pt idx="132">
                  <c:v>64.08247197144279</c:v>
                </c:pt>
                <c:pt idx="133">
                  <c:v>64.56794524395372</c:v>
                </c:pt>
                <c:pt idx="134">
                  <c:v>65.05341851646465</c:v>
                </c:pt>
                <c:pt idx="135">
                  <c:v>65.53889178897558</c:v>
                </c:pt>
                <c:pt idx="136">
                  <c:v>66.0243650614865</c:v>
                </c:pt>
                <c:pt idx="137">
                  <c:v>66.50983833399744</c:v>
                </c:pt>
                <c:pt idx="138">
                  <c:v>66.99531160650837</c:v>
                </c:pt>
                <c:pt idx="139">
                  <c:v>67.4807848790193</c:v>
                </c:pt>
                <c:pt idx="140">
                  <c:v>67.96625815153023</c:v>
                </c:pt>
                <c:pt idx="141">
                  <c:v>68.45173142404116</c:v>
                </c:pt>
                <c:pt idx="142">
                  <c:v>68.93720469655209</c:v>
                </c:pt>
                <c:pt idx="143">
                  <c:v>69.42267796906302</c:v>
                </c:pt>
                <c:pt idx="144">
                  <c:v>69.90815124157395</c:v>
                </c:pt>
                <c:pt idx="145">
                  <c:v>70.39362451408488</c:v>
                </c:pt>
                <c:pt idx="146">
                  <c:v>70.8790977865958</c:v>
                </c:pt>
                <c:pt idx="147">
                  <c:v>71.36457105910674</c:v>
                </c:pt>
                <c:pt idx="148">
                  <c:v>71.85004433161767</c:v>
                </c:pt>
                <c:pt idx="149">
                  <c:v>72.3355176041286</c:v>
                </c:pt>
                <c:pt idx="150">
                  <c:v>72.82099087663953</c:v>
                </c:pt>
                <c:pt idx="151">
                  <c:v>73.30646414915046</c:v>
                </c:pt>
                <c:pt idx="152">
                  <c:v>73.79193742166139</c:v>
                </c:pt>
                <c:pt idx="153">
                  <c:v>74.27741069417232</c:v>
                </c:pt>
                <c:pt idx="154">
                  <c:v>74.76288396668325</c:v>
                </c:pt>
                <c:pt idx="155">
                  <c:v>75.24835723919418</c:v>
                </c:pt>
                <c:pt idx="156">
                  <c:v>75.73383051170511</c:v>
                </c:pt>
                <c:pt idx="157">
                  <c:v>76.21930378421604</c:v>
                </c:pt>
                <c:pt idx="158">
                  <c:v>76.70477705672697</c:v>
                </c:pt>
                <c:pt idx="159">
                  <c:v>77.1902503292379</c:v>
                </c:pt>
                <c:pt idx="160">
                  <c:v>77.67572360174883</c:v>
                </c:pt>
                <c:pt idx="161">
                  <c:v>78.16119687425976</c:v>
                </c:pt>
                <c:pt idx="162">
                  <c:v>78.64667014677069</c:v>
                </c:pt>
                <c:pt idx="163">
                  <c:v>79.13214341928162</c:v>
                </c:pt>
                <c:pt idx="164">
                  <c:v>79.61761669179255</c:v>
                </c:pt>
                <c:pt idx="165">
                  <c:v>80.10308996430348</c:v>
                </c:pt>
                <c:pt idx="166">
                  <c:v>80.58856323681441</c:v>
                </c:pt>
                <c:pt idx="167">
                  <c:v>81.07403650932534</c:v>
                </c:pt>
                <c:pt idx="168">
                  <c:v>81.55950978183627</c:v>
                </c:pt>
                <c:pt idx="169">
                  <c:v>82.0449830543472</c:v>
                </c:pt>
                <c:pt idx="170">
                  <c:v>82.53045632685813</c:v>
                </c:pt>
                <c:pt idx="171">
                  <c:v>83.01592959936906</c:v>
                </c:pt>
                <c:pt idx="172">
                  <c:v>83.50140287187999</c:v>
                </c:pt>
                <c:pt idx="173">
                  <c:v>83.98687614439092</c:v>
                </c:pt>
                <c:pt idx="174">
                  <c:v>84.47234941690185</c:v>
                </c:pt>
                <c:pt idx="175">
                  <c:v>84.95782268941278</c:v>
                </c:pt>
                <c:pt idx="176">
                  <c:v>85.44329596192371</c:v>
                </c:pt>
                <c:pt idx="177">
                  <c:v>85.92876923443464</c:v>
                </c:pt>
                <c:pt idx="178">
                  <c:v>86.41424250694557</c:v>
                </c:pt>
                <c:pt idx="179">
                  <c:v>86.8997157794565</c:v>
                </c:pt>
                <c:pt idx="180">
                  <c:v>87.38518905196743</c:v>
                </c:pt>
                <c:pt idx="181">
                  <c:v>87.87066232447836</c:v>
                </c:pt>
                <c:pt idx="182">
                  <c:v>88.35613559698929</c:v>
                </c:pt>
                <c:pt idx="183">
                  <c:v>88.84160886950022</c:v>
                </c:pt>
                <c:pt idx="184">
                  <c:v>89.32708214201115</c:v>
                </c:pt>
                <c:pt idx="185">
                  <c:v>89.81255541452208</c:v>
                </c:pt>
                <c:pt idx="186">
                  <c:v>90.29802868703301</c:v>
                </c:pt>
                <c:pt idx="187">
                  <c:v>90.78350195954394</c:v>
                </c:pt>
                <c:pt idx="188">
                  <c:v>91.26897523205487</c:v>
                </c:pt>
                <c:pt idx="189">
                  <c:v>91.7544485045658</c:v>
                </c:pt>
                <c:pt idx="190">
                  <c:v>92.23992177707673</c:v>
                </c:pt>
                <c:pt idx="191">
                  <c:v>92.72539504958766</c:v>
                </c:pt>
                <c:pt idx="192">
                  <c:v>93.21086832209859</c:v>
                </c:pt>
                <c:pt idx="193">
                  <c:v>93.69634159460952</c:v>
                </c:pt>
                <c:pt idx="194">
                  <c:v>94.18181486712045</c:v>
                </c:pt>
                <c:pt idx="195">
                  <c:v>94.66728813963138</c:v>
                </c:pt>
                <c:pt idx="196">
                  <c:v>95.15276141214231</c:v>
                </c:pt>
                <c:pt idx="197">
                  <c:v>95.63823468465324</c:v>
                </c:pt>
                <c:pt idx="198">
                  <c:v>96.12370795716417</c:v>
                </c:pt>
                <c:pt idx="199">
                  <c:v>96.6091812296751</c:v>
                </c:pt>
                <c:pt idx="200">
                  <c:v>97.09465450218603</c:v>
                </c:pt>
              </c:numCache>
            </c:numRef>
          </c:xVal>
          <c:yVal>
            <c:numRef>
              <c:f>Feuil1!$O$24:$O$224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1.2440120360790273E-294</c:v>
                </c:pt>
                <c:pt idx="86">
                  <c:v>3.4103054058422804E-279</c:v>
                </c:pt>
                <c:pt idx="87">
                  <c:v>3.5870524194123126E-264</c:v>
                </c:pt>
                <c:pt idx="88">
                  <c:v>1.4476311903399107E-249</c:v>
                </c:pt>
                <c:pt idx="89">
                  <c:v>2.2415782233468673E-235</c:v>
                </c:pt>
                <c:pt idx="90">
                  <c:v>1.3317589514133392E-221</c:v>
                </c:pt>
                <c:pt idx="91">
                  <c:v>3.0357996666274885E-208</c:v>
                </c:pt>
                <c:pt idx="92">
                  <c:v>2.655194574217675E-195</c:v>
                </c:pt>
                <c:pt idx="93">
                  <c:v>8.910362105782303E-183</c:v>
                </c:pt>
                <c:pt idx="94">
                  <c:v>1.1472818255312945E-170</c:v>
                </c:pt>
                <c:pt idx="95">
                  <c:v>5.667879816259392E-159</c:v>
                </c:pt>
                <c:pt idx="96">
                  <c:v>1.0743527758514886E-147</c:v>
                </c:pt>
                <c:pt idx="97">
                  <c:v>7.81355991025783E-137</c:v>
                </c:pt>
                <c:pt idx="98">
                  <c:v>2.1803526460713978E-126</c:v>
                </c:pt>
                <c:pt idx="99">
                  <c:v>2.3344269841488927E-116</c:v>
                </c:pt>
                <c:pt idx="100">
                  <c:v>9.589801256741603E-107</c:v>
                </c:pt>
                <c:pt idx="101">
                  <c:v>1.5115227127941685E-97</c:v>
                </c:pt>
                <c:pt idx="102">
                  <c:v>9.141037841245748E-89</c:v>
                </c:pt>
                <c:pt idx="103">
                  <c:v>2.121055804090983E-80</c:v>
                </c:pt>
                <c:pt idx="104">
                  <c:v>1.8883584734855324E-72</c:v>
                </c:pt>
                <c:pt idx="105">
                  <c:v>6.450487628404127E-65</c:v>
                </c:pt>
                <c:pt idx="106">
                  <c:v>8.454275780208439E-58</c:v>
                </c:pt>
                <c:pt idx="107">
                  <c:v>4.251439791419399E-51</c:v>
                </c:pt>
                <c:pt idx="108">
                  <c:v>8.202975494659757E-45</c:v>
                </c:pt>
                <c:pt idx="109">
                  <c:v>6.07271016619209E-39</c:v>
                </c:pt>
                <c:pt idx="110">
                  <c:v>1.724921964424909E-33</c:v>
                </c:pt>
                <c:pt idx="111">
                  <c:v>1.879888578999645E-28</c:v>
                </c:pt>
                <c:pt idx="112">
                  <c:v>7.8608683878034E-24</c:v>
                </c:pt>
                <c:pt idx="113">
                  <c:v>1.26120214116946E-19</c:v>
                </c:pt>
                <c:pt idx="114">
                  <c:v>7.763805240665905E-16</c:v>
                </c:pt>
                <c:pt idx="115">
                  <c:v>1.833750832094917E-12</c:v>
                </c:pt>
                <c:pt idx="116">
                  <c:v>1.6618115539796368E-09</c:v>
                </c:pt>
                <c:pt idx="117">
                  <c:v>5.778285324935434E-07</c:v>
                </c:pt>
                <c:pt idx="118">
                  <c:v>7.7088918071825E-05</c:v>
                </c:pt>
                <c:pt idx="119">
                  <c:v>0.003946032670465482</c:v>
                </c:pt>
                <c:pt idx="120">
                  <c:v>0.0775006172338953</c:v>
                </c:pt>
                <c:pt idx="121">
                  <c:v>0.584016886601866</c:v>
                </c:pt>
                <c:pt idx="122">
                  <c:v>1.6885790889868724</c:v>
                </c:pt>
                <c:pt idx="123">
                  <c:v>1.8732388981738504</c:v>
                </c:pt>
                <c:pt idx="124">
                  <c:v>0.7973347398527689</c:v>
                </c:pt>
                <c:pt idx="125">
                  <c:v>0.13021588431050132</c:v>
                </c:pt>
                <c:pt idx="126">
                  <c:v>0.008159489749872816</c:v>
                </c:pt>
                <c:pt idx="127">
                  <c:v>0.00019617235078549136</c:v>
                </c:pt>
                <c:pt idx="128">
                  <c:v>1.8096240116247327E-06</c:v>
                </c:pt>
                <c:pt idx="129">
                  <c:v>6.4049340556836264E-09</c:v>
                </c:pt>
                <c:pt idx="130">
                  <c:v>8.697946534392346E-12</c:v>
                </c:pt>
                <c:pt idx="131">
                  <c:v>4.5320486528395066E-15</c:v>
                </c:pt>
                <c:pt idx="132">
                  <c:v>9.06041628207816E-19</c:v>
                </c:pt>
                <c:pt idx="133">
                  <c:v>6.949883087511715E-23</c:v>
                </c:pt>
                <c:pt idx="134">
                  <c:v>2.045420500855085E-27</c:v>
                </c:pt>
                <c:pt idx="135">
                  <c:v>2.3097419850239374E-32</c:v>
                </c:pt>
                <c:pt idx="136">
                  <c:v>1.0007373099401936E-37</c:v>
                </c:pt>
                <c:pt idx="137">
                  <c:v>1.6636136426326285E-43</c:v>
                </c:pt>
                <c:pt idx="138">
                  <c:v>1.0611105032359538E-49</c:v>
                </c:pt>
                <c:pt idx="139">
                  <c:v>2.5968359341958523E-56</c:v>
                </c:pt>
                <c:pt idx="140">
                  <c:v>2.438395620207099E-63</c:v>
                </c:pt>
                <c:pt idx="141">
                  <c:v>8.784955899154191E-71</c:v>
                </c:pt>
                <c:pt idx="142">
                  <c:v>1.2143692466075647E-78</c:v>
                </c:pt>
                <c:pt idx="143">
                  <c:v>6.440768560464515E-87</c:v>
                </c:pt>
                <c:pt idx="144">
                  <c:v>1.3106912063280003E-95</c:v>
                </c:pt>
                <c:pt idx="145">
                  <c:v>1.0233845031678797E-104</c:v>
                </c:pt>
                <c:pt idx="146">
                  <c:v>3.0658651269442158E-114</c:v>
                </c:pt>
                <c:pt idx="147">
                  <c:v>3.524057722908243E-124</c:v>
                </c:pt>
                <c:pt idx="148">
                  <c:v>1.5542065679051624E-134</c:v>
                </c:pt>
                <c:pt idx="149">
                  <c:v>2.629966551384121E-145</c:v>
                </c:pt>
                <c:pt idx="150">
                  <c:v>1.707526564399519E-156</c:v>
                </c:pt>
                <c:pt idx="151">
                  <c:v>4.253637452838003E-168</c:v>
                </c:pt>
                <c:pt idx="152">
                  <c:v>4.065642918271548E-180</c:v>
                </c:pt>
                <c:pt idx="153">
                  <c:v>1.4909866399861681E-192</c:v>
                </c:pt>
                <c:pt idx="154">
                  <c:v>2.0979446705202745E-205</c:v>
                </c:pt>
                <c:pt idx="155">
                  <c:v>1.1326352332220014E-218</c:v>
                </c:pt>
                <c:pt idx="156">
                  <c:v>2.346182887424593E-232</c:v>
                </c:pt>
                <c:pt idx="157">
                  <c:v>1.8647019158360234E-246</c:v>
                </c:pt>
                <c:pt idx="158">
                  <c:v>5.686338772257319E-261</c:v>
                </c:pt>
                <c:pt idx="159">
                  <c:v>6.653218728402254E-276</c:v>
                </c:pt>
                <c:pt idx="160">
                  <c:v>2.9868033618261706E-291</c:v>
                </c:pt>
                <c:pt idx="161">
                  <c:v>5.144666418367967E-307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Feuil1!$P$23</c:f>
              <c:strCache>
                <c:ptCount val="1"/>
                <c:pt idx="0">
                  <c:v>pic3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>
                <c:ptCount val="201"/>
                <c:pt idx="0">
                  <c:v>0</c:v>
                </c:pt>
                <c:pt idx="1">
                  <c:v>0.48547327251093036</c:v>
                </c:pt>
                <c:pt idx="2">
                  <c:v>0.9709465450218607</c:v>
                </c:pt>
                <c:pt idx="3">
                  <c:v>1.4564198175327911</c:v>
                </c:pt>
                <c:pt idx="4">
                  <c:v>1.9418930900437215</c:v>
                </c:pt>
                <c:pt idx="5">
                  <c:v>2.4273663625546518</c:v>
                </c:pt>
                <c:pt idx="6">
                  <c:v>2.9128396350655823</c:v>
                </c:pt>
                <c:pt idx="7">
                  <c:v>3.398312907576513</c:v>
                </c:pt>
                <c:pt idx="8">
                  <c:v>3.8837861800874434</c:v>
                </c:pt>
                <c:pt idx="9">
                  <c:v>4.3692594525983734</c:v>
                </c:pt>
                <c:pt idx="10">
                  <c:v>4.8547327251093035</c:v>
                </c:pt>
                <c:pt idx="11">
                  <c:v>5.340205997620234</c:v>
                </c:pt>
                <c:pt idx="12">
                  <c:v>5.825679270131164</c:v>
                </c:pt>
                <c:pt idx="13">
                  <c:v>6.311152542642094</c:v>
                </c:pt>
                <c:pt idx="14">
                  <c:v>6.796625815153024</c:v>
                </c:pt>
                <c:pt idx="15">
                  <c:v>7.282099087663954</c:v>
                </c:pt>
                <c:pt idx="16">
                  <c:v>7.767572360174884</c:v>
                </c:pt>
                <c:pt idx="17">
                  <c:v>8.253045632685815</c:v>
                </c:pt>
                <c:pt idx="18">
                  <c:v>8.738518905196745</c:v>
                </c:pt>
                <c:pt idx="19">
                  <c:v>9.223992177707675</c:v>
                </c:pt>
                <c:pt idx="20">
                  <c:v>9.709465450218605</c:v>
                </c:pt>
                <c:pt idx="21">
                  <c:v>10.194938722729535</c:v>
                </c:pt>
                <c:pt idx="22">
                  <c:v>10.680411995240465</c:v>
                </c:pt>
                <c:pt idx="23">
                  <c:v>11.165885267751396</c:v>
                </c:pt>
                <c:pt idx="24">
                  <c:v>11.651358540262326</c:v>
                </c:pt>
                <c:pt idx="25">
                  <c:v>12.136831812773256</c:v>
                </c:pt>
                <c:pt idx="26">
                  <c:v>12.622305085284186</c:v>
                </c:pt>
                <c:pt idx="27">
                  <c:v>13.107778357795116</c:v>
                </c:pt>
                <c:pt idx="28">
                  <c:v>13.593251630306046</c:v>
                </c:pt>
                <c:pt idx="29">
                  <c:v>14.078724902816976</c:v>
                </c:pt>
                <c:pt idx="30">
                  <c:v>14.564198175327906</c:v>
                </c:pt>
                <c:pt idx="31">
                  <c:v>15.049671447838836</c:v>
                </c:pt>
                <c:pt idx="32">
                  <c:v>15.535144720349766</c:v>
                </c:pt>
                <c:pt idx="33">
                  <c:v>16.020617992860696</c:v>
                </c:pt>
                <c:pt idx="34">
                  <c:v>16.506091265371627</c:v>
                </c:pt>
                <c:pt idx="35">
                  <c:v>16.991564537882557</c:v>
                </c:pt>
                <c:pt idx="36">
                  <c:v>17.477037810393487</c:v>
                </c:pt>
                <c:pt idx="37">
                  <c:v>17.962511082904417</c:v>
                </c:pt>
                <c:pt idx="38">
                  <c:v>18.447984355415347</c:v>
                </c:pt>
                <c:pt idx="39">
                  <c:v>18.933457627926277</c:v>
                </c:pt>
                <c:pt idx="40">
                  <c:v>19.418930900437207</c:v>
                </c:pt>
                <c:pt idx="41">
                  <c:v>19.904404172948137</c:v>
                </c:pt>
                <c:pt idx="42">
                  <c:v>20.389877445459067</c:v>
                </c:pt>
                <c:pt idx="43">
                  <c:v>20.875350717969997</c:v>
                </c:pt>
                <c:pt idx="44">
                  <c:v>21.360823990480927</c:v>
                </c:pt>
                <c:pt idx="45">
                  <c:v>21.846297262991857</c:v>
                </c:pt>
                <c:pt idx="46">
                  <c:v>22.331770535502788</c:v>
                </c:pt>
                <c:pt idx="47">
                  <c:v>22.817243808013718</c:v>
                </c:pt>
                <c:pt idx="48">
                  <c:v>23.302717080524648</c:v>
                </c:pt>
                <c:pt idx="49">
                  <c:v>23.788190353035578</c:v>
                </c:pt>
                <c:pt idx="50">
                  <c:v>24.273663625546508</c:v>
                </c:pt>
                <c:pt idx="51">
                  <c:v>24.759136898057438</c:v>
                </c:pt>
                <c:pt idx="52">
                  <c:v>25.244610170568368</c:v>
                </c:pt>
                <c:pt idx="53">
                  <c:v>25.730083443079298</c:v>
                </c:pt>
                <c:pt idx="54">
                  <c:v>26.21555671559023</c:v>
                </c:pt>
                <c:pt idx="55">
                  <c:v>26.70102998810116</c:v>
                </c:pt>
                <c:pt idx="56">
                  <c:v>27.18650326061209</c:v>
                </c:pt>
                <c:pt idx="57">
                  <c:v>27.67197653312302</c:v>
                </c:pt>
                <c:pt idx="58">
                  <c:v>28.15744980563395</c:v>
                </c:pt>
                <c:pt idx="59">
                  <c:v>28.64292307814488</c:v>
                </c:pt>
                <c:pt idx="60">
                  <c:v>29.12839635065581</c:v>
                </c:pt>
                <c:pt idx="61">
                  <c:v>29.61386962316674</c:v>
                </c:pt>
                <c:pt idx="62">
                  <c:v>30.09934289567767</c:v>
                </c:pt>
                <c:pt idx="63">
                  <c:v>30.5848161681886</c:v>
                </c:pt>
                <c:pt idx="64">
                  <c:v>31.07028944069953</c:v>
                </c:pt>
                <c:pt idx="65">
                  <c:v>31.55576271321046</c:v>
                </c:pt>
                <c:pt idx="66">
                  <c:v>32.04123598572139</c:v>
                </c:pt>
                <c:pt idx="67">
                  <c:v>32.52670925823232</c:v>
                </c:pt>
                <c:pt idx="68">
                  <c:v>33.01218253074325</c:v>
                </c:pt>
                <c:pt idx="69">
                  <c:v>33.49765580325418</c:v>
                </c:pt>
                <c:pt idx="70">
                  <c:v>33.98312907576511</c:v>
                </c:pt>
                <c:pt idx="71">
                  <c:v>34.46860234827604</c:v>
                </c:pt>
                <c:pt idx="72">
                  <c:v>34.95407562078697</c:v>
                </c:pt>
                <c:pt idx="73">
                  <c:v>35.4395488932979</c:v>
                </c:pt>
                <c:pt idx="74">
                  <c:v>35.925022165808834</c:v>
                </c:pt>
                <c:pt idx="75">
                  <c:v>36.410495438319764</c:v>
                </c:pt>
                <c:pt idx="76">
                  <c:v>36.895968710830694</c:v>
                </c:pt>
                <c:pt idx="77">
                  <c:v>37.381441983341624</c:v>
                </c:pt>
                <c:pt idx="78">
                  <c:v>37.866915255852554</c:v>
                </c:pt>
                <c:pt idx="79">
                  <c:v>38.352388528363484</c:v>
                </c:pt>
                <c:pt idx="80">
                  <c:v>38.837861800874414</c:v>
                </c:pt>
                <c:pt idx="81">
                  <c:v>39.323335073385344</c:v>
                </c:pt>
                <c:pt idx="82">
                  <c:v>39.808808345896274</c:v>
                </c:pt>
                <c:pt idx="83">
                  <c:v>40.294281618407204</c:v>
                </c:pt>
                <c:pt idx="84">
                  <c:v>40.779754890918134</c:v>
                </c:pt>
                <c:pt idx="85">
                  <c:v>41.265228163429065</c:v>
                </c:pt>
                <c:pt idx="86">
                  <c:v>41.750701435939995</c:v>
                </c:pt>
                <c:pt idx="87">
                  <c:v>42.236174708450925</c:v>
                </c:pt>
                <c:pt idx="88">
                  <c:v>42.721647980961855</c:v>
                </c:pt>
                <c:pt idx="89">
                  <c:v>43.207121253472785</c:v>
                </c:pt>
                <c:pt idx="90">
                  <c:v>43.692594525983715</c:v>
                </c:pt>
                <c:pt idx="91">
                  <c:v>44.178067798494645</c:v>
                </c:pt>
                <c:pt idx="92">
                  <c:v>44.663541071005575</c:v>
                </c:pt>
                <c:pt idx="93">
                  <c:v>45.149014343516505</c:v>
                </c:pt>
                <c:pt idx="94">
                  <c:v>45.634487616027435</c:v>
                </c:pt>
                <c:pt idx="95">
                  <c:v>46.119960888538365</c:v>
                </c:pt>
                <c:pt idx="96">
                  <c:v>46.605434161049295</c:v>
                </c:pt>
                <c:pt idx="97">
                  <c:v>47.090907433560226</c:v>
                </c:pt>
                <c:pt idx="98">
                  <c:v>47.576380706071156</c:v>
                </c:pt>
                <c:pt idx="99">
                  <c:v>48.061853978582086</c:v>
                </c:pt>
                <c:pt idx="100">
                  <c:v>48.547327251093016</c:v>
                </c:pt>
                <c:pt idx="101">
                  <c:v>49.032800523603946</c:v>
                </c:pt>
                <c:pt idx="102">
                  <c:v>49.518273796114876</c:v>
                </c:pt>
                <c:pt idx="103">
                  <c:v>50.003747068625806</c:v>
                </c:pt>
                <c:pt idx="104">
                  <c:v>50.489220341136736</c:v>
                </c:pt>
                <c:pt idx="105">
                  <c:v>50.974693613647666</c:v>
                </c:pt>
                <c:pt idx="106">
                  <c:v>51.460166886158596</c:v>
                </c:pt>
                <c:pt idx="107">
                  <c:v>51.945640158669526</c:v>
                </c:pt>
                <c:pt idx="108">
                  <c:v>52.43111343118046</c:v>
                </c:pt>
                <c:pt idx="109">
                  <c:v>52.91658670369139</c:v>
                </c:pt>
                <c:pt idx="110">
                  <c:v>53.40205997620232</c:v>
                </c:pt>
                <c:pt idx="111">
                  <c:v>53.88753324871325</c:v>
                </c:pt>
                <c:pt idx="112">
                  <c:v>54.37300652122418</c:v>
                </c:pt>
                <c:pt idx="113">
                  <c:v>54.85847979373511</c:v>
                </c:pt>
                <c:pt idx="114">
                  <c:v>55.34395306624604</c:v>
                </c:pt>
                <c:pt idx="115">
                  <c:v>55.82942633875697</c:v>
                </c:pt>
                <c:pt idx="116">
                  <c:v>56.3148996112679</c:v>
                </c:pt>
                <c:pt idx="117">
                  <c:v>56.80037288377883</c:v>
                </c:pt>
                <c:pt idx="118">
                  <c:v>57.28584615628976</c:v>
                </c:pt>
                <c:pt idx="119">
                  <c:v>57.77131942880069</c:v>
                </c:pt>
                <c:pt idx="120">
                  <c:v>58.25679270131162</c:v>
                </c:pt>
                <c:pt idx="121">
                  <c:v>58.74226597382255</c:v>
                </c:pt>
                <c:pt idx="122">
                  <c:v>59.22773924633348</c:v>
                </c:pt>
                <c:pt idx="123">
                  <c:v>59.71321251884441</c:v>
                </c:pt>
                <c:pt idx="124">
                  <c:v>60.19868579135534</c:v>
                </c:pt>
                <c:pt idx="125">
                  <c:v>60.68415906386627</c:v>
                </c:pt>
                <c:pt idx="126">
                  <c:v>61.1696323363772</c:v>
                </c:pt>
                <c:pt idx="127">
                  <c:v>61.65510560888813</c:v>
                </c:pt>
                <c:pt idx="128">
                  <c:v>62.14057888139906</c:v>
                </c:pt>
                <c:pt idx="129">
                  <c:v>62.62605215390999</c:v>
                </c:pt>
                <c:pt idx="130">
                  <c:v>63.11152542642092</c:v>
                </c:pt>
                <c:pt idx="131">
                  <c:v>63.59699869893185</c:v>
                </c:pt>
                <c:pt idx="132">
                  <c:v>64.08247197144279</c:v>
                </c:pt>
                <c:pt idx="133">
                  <c:v>64.56794524395372</c:v>
                </c:pt>
                <c:pt idx="134">
                  <c:v>65.05341851646465</c:v>
                </c:pt>
                <c:pt idx="135">
                  <c:v>65.53889178897558</c:v>
                </c:pt>
                <c:pt idx="136">
                  <c:v>66.0243650614865</c:v>
                </c:pt>
                <c:pt idx="137">
                  <c:v>66.50983833399744</c:v>
                </c:pt>
                <c:pt idx="138">
                  <c:v>66.99531160650837</c:v>
                </c:pt>
                <c:pt idx="139">
                  <c:v>67.4807848790193</c:v>
                </c:pt>
                <c:pt idx="140">
                  <c:v>67.96625815153023</c:v>
                </c:pt>
                <c:pt idx="141">
                  <c:v>68.45173142404116</c:v>
                </c:pt>
                <c:pt idx="142">
                  <c:v>68.93720469655209</c:v>
                </c:pt>
                <c:pt idx="143">
                  <c:v>69.42267796906302</c:v>
                </c:pt>
                <c:pt idx="144">
                  <c:v>69.90815124157395</c:v>
                </c:pt>
                <c:pt idx="145">
                  <c:v>70.39362451408488</c:v>
                </c:pt>
                <c:pt idx="146">
                  <c:v>70.8790977865958</c:v>
                </c:pt>
                <c:pt idx="147">
                  <c:v>71.36457105910674</c:v>
                </c:pt>
                <c:pt idx="148">
                  <c:v>71.85004433161767</c:v>
                </c:pt>
                <c:pt idx="149">
                  <c:v>72.3355176041286</c:v>
                </c:pt>
                <c:pt idx="150">
                  <c:v>72.82099087663953</c:v>
                </c:pt>
                <c:pt idx="151">
                  <c:v>73.30646414915046</c:v>
                </c:pt>
                <c:pt idx="152">
                  <c:v>73.79193742166139</c:v>
                </c:pt>
                <c:pt idx="153">
                  <c:v>74.27741069417232</c:v>
                </c:pt>
                <c:pt idx="154">
                  <c:v>74.76288396668325</c:v>
                </c:pt>
                <c:pt idx="155">
                  <c:v>75.24835723919418</c:v>
                </c:pt>
                <c:pt idx="156">
                  <c:v>75.73383051170511</c:v>
                </c:pt>
                <c:pt idx="157">
                  <c:v>76.21930378421604</c:v>
                </c:pt>
                <c:pt idx="158">
                  <c:v>76.70477705672697</c:v>
                </c:pt>
                <c:pt idx="159">
                  <c:v>77.1902503292379</c:v>
                </c:pt>
                <c:pt idx="160">
                  <c:v>77.67572360174883</c:v>
                </c:pt>
                <c:pt idx="161">
                  <c:v>78.16119687425976</c:v>
                </c:pt>
                <c:pt idx="162">
                  <c:v>78.64667014677069</c:v>
                </c:pt>
                <c:pt idx="163">
                  <c:v>79.13214341928162</c:v>
                </c:pt>
                <c:pt idx="164">
                  <c:v>79.61761669179255</c:v>
                </c:pt>
                <c:pt idx="165">
                  <c:v>80.10308996430348</c:v>
                </c:pt>
                <c:pt idx="166">
                  <c:v>80.58856323681441</c:v>
                </c:pt>
                <c:pt idx="167">
                  <c:v>81.07403650932534</c:v>
                </c:pt>
                <c:pt idx="168">
                  <c:v>81.55950978183627</c:v>
                </c:pt>
                <c:pt idx="169">
                  <c:v>82.0449830543472</c:v>
                </c:pt>
                <c:pt idx="170">
                  <c:v>82.53045632685813</c:v>
                </c:pt>
                <c:pt idx="171">
                  <c:v>83.01592959936906</c:v>
                </c:pt>
                <c:pt idx="172">
                  <c:v>83.50140287187999</c:v>
                </c:pt>
                <c:pt idx="173">
                  <c:v>83.98687614439092</c:v>
                </c:pt>
                <c:pt idx="174">
                  <c:v>84.47234941690185</c:v>
                </c:pt>
                <c:pt idx="175">
                  <c:v>84.95782268941278</c:v>
                </c:pt>
                <c:pt idx="176">
                  <c:v>85.44329596192371</c:v>
                </c:pt>
                <c:pt idx="177">
                  <c:v>85.92876923443464</c:v>
                </c:pt>
                <c:pt idx="178">
                  <c:v>86.41424250694557</c:v>
                </c:pt>
                <c:pt idx="179">
                  <c:v>86.8997157794565</c:v>
                </c:pt>
                <c:pt idx="180">
                  <c:v>87.38518905196743</c:v>
                </c:pt>
                <c:pt idx="181">
                  <c:v>87.87066232447836</c:v>
                </c:pt>
                <c:pt idx="182">
                  <c:v>88.35613559698929</c:v>
                </c:pt>
                <c:pt idx="183">
                  <c:v>88.84160886950022</c:v>
                </c:pt>
                <c:pt idx="184">
                  <c:v>89.32708214201115</c:v>
                </c:pt>
                <c:pt idx="185">
                  <c:v>89.81255541452208</c:v>
                </c:pt>
                <c:pt idx="186">
                  <c:v>90.29802868703301</c:v>
                </c:pt>
                <c:pt idx="187">
                  <c:v>90.78350195954394</c:v>
                </c:pt>
                <c:pt idx="188">
                  <c:v>91.26897523205487</c:v>
                </c:pt>
                <c:pt idx="189">
                  <c:v>91.7544485045658</c:v>
                </c:pt>
                <c:pt idx="190">
                  <c:v>92.23992177707673</c:v>
                </c:pt>
                <c:pt idx="191">
                  <c:v>92.72539504958766</c:v>
                </c:pt>
                <c:pt idx="192">
                  <c:v>93.21086832209859</c:v>
                </c:pt>
                <c:pt idx="193">
                  <c:v>93.69634159460952</c:v>
                </c:pt>
                <c:pt idx="194">
                  <c:v>94.18181486712045</c:v>
                </c:pt>
                <c:pt idx="195">
                  <c:v>94.66728813963138</c:v>
                </c:pt>
                <c:pt idx="196">
                  <c:v>95.15276141214231</c:v>
                </c:pt>
                <c:pt idx="197">
                  <c:v>95.63823468465324</c:v>
                </c:pt>
                <c:pt idx="198">
                  <c:v>96.12370795716417</c:v>
                </c:pt>
                <c:pt idx="199">
                  <c:v>96.6091812296751</c:v>
                </c:pt>
                <c:pt idx="200">
                  <c:v>97.09465450218603</c:v>
                </c:pt>
              </c:numCache>
            </c:numRef>
          </c:xVal>
          <c:yVal>
            <c:numRef>
              <c:f>Feuil1!$P$24:$P$224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3.0543759716526706E-297</c:v>
                </c:pt>
                <c:pt idx="97">
                  <c:v>1.618274188807985E-283</c:v>
                </c:pt>
                <c:pt idx="98">
                  <c:v>4.05773898836201E-270</c:v>
                </c:pt>
                <c:pt idx="99">
                  <c:v>4.8152461905002255E-257</c:v>
                </c:pt>
                <c:pt idx="100">
                  <c:v>2.7043025188138068E-244</c:v>
                </c:pt>
                <c:pt idx="101">
                  <c:v>7.187774387606599E-232</c:v>
                </c:pt>
                <c:pt idx="102">
                  <c:v>9.041406363553689E-220</c:v>
                </c:pt>
                <c:pt idx="103">
                  <c:v>5.382449066837394E-208</c:v>
                </c:pt>
                <c:pt idx="104">
                  <c:v>1.5164435794678682E-196</c:v>
                </c:pt>
                <c:pt idx="105">
                  <c:v>2.0219712322007446E-185</c:v>
                </c:pt>
                <c:pt idx="106">
                  <c:v>1.2759277291673176E-174</c:v>
                </c:pt>
                <c:pt idx="107">
                  <c:v>3.810478953880502E-164</c:v>
                </c:pt>
                <c:pt idx="108">
                  <c:v>5.385616768838815E-154</c:v>
                </c:pt>
                <c:pt idx="109">
                  <c:v>3.6024147624338465E-144</c:v>
                </c:pt>
                <c:pt idx="110">
                  <c:v>1.1403925426351623E-134</c:v>
                </c:pt>
                <c:pt idx="111">
                  <c:v>1.708509553267044E-125</c:v>
                </c:pt>
                <c:pt idx="112">
                  <c:v>1.2113868146408381E-116</c:v>
                </c:pt>
                <c:pt idx="113">
                  <c:v>4.0649074393547266E-108</c:v>
                </c:pt>
                <c:pt idx="114">
                  <c:v>6.455365952935368E-100</c:v>
                </c:pt>
                <c:pt idx="115">
                  <c:v>4.851694669085771E-92</c:v>
                </c:pt>
                <c:pt idx="116">
                  <c:v>1.725712496005459E-84</c:v>
                </c:pt>
                <c:pt idx="117">
                  <c:v>2.9049978408724757E-77</c:v>
                </c:pt>
                <c:pt idx="118">
                  <c:v>2.314331528612855E-70</c:v>
                </c:pt>
                <c:pt idx="119">
                  <c:v>8.725849489922258E-64</c:v>
                </c:pt>
                <c:pt idx="120">
                  <c:v>1.5570130455146733E-57</c:v>
                </c:pt>
                <c:pt idx="121">
                  <c:v>1.3148589681638256E-51</c:v>
                </c:pt>
                <c:pt idx="122">
                  <c:v>5.254948719048458E-46</c:v>
                </c:pt>
                <c:pt idx="123">
                  <c:v>9.939400249429965E-41</c:v>
                </c:pt>
                <c:pt idx="124">
                  <c:v>8.897218673619138E-36</c:v>
                </c:pt>
                <c:pt idx="125">
                  <c:v>3.769213497768466E-31</c:v>
                </c:pt>
                <c:pt idx="126">
                  <c:v>7.55700306829998E-27</c:v>
                </c:pt>
                <c:pt idx="127">
                  <c:v>7.17052323296204E-23</c:v>
                </c:pt>
                <c:pt idx="128">
                  <c:v>3.219989710351104E-19</c:v>
                </c:pt>
                <c:pt idx="129">
                  <c:v>6.84322009724035E-16</c:v>
                </c:pt>
                <c:pt idx="130">
                  <c:v>6.882859758505896E-13</c:v>
                </c:pt>
                <c:pt idx="131">
                  <c:v>3.2762702698998993E-10</c:v>
                </c:pt>
                <c:pt idx="132">
                  <c:v>7.38062107448942E-08</c:v>
                </c:pt>
                <c:pt idx="133">
                  <c:v>7.86879959843951E-06</c:v>
                </c:pt>
                <c:pt idx="134">
                  <c:v>0.000397032856826554</c:v>
                </c:pt>
                <c:pt idx="135">
                  <c:v>0.009480839627648356</c:v>
                </c:pt>
                <c:pt idx="136">
                  <c:v>0.1071444154757395</c:v>
                </c:pt>
                <c:pt idx="137">
                  <c:v>0.5730528375022275</c:v>
                </c:pt>
                <c:pt idx="138">
                  <c:v>1.4505148607388236</c:v>
                </c:pt>
                <c:pt idx="139">
                  <c:v>1.7376091134348508</c:v>
                </c:pt>
                <c:pt idx="140">
                  <c:v>0.9851092038934834</c:v>
                </c:pt>
                <c:pt idx="141">
                  <c:v>0.26431332349356546</c:v>
                </c:pt>
                <c:pt idx="142">
                  <c:v>0.03356264059451601</c:v>
                </c:pt>
                <c:pt idx="143">
                  <c:v>0.0020169520652316294</c:v>
                </c:pt>
                <c:pt idx="144">
                  <c:v>5.73637348064947E-05</c:v>
                </c:pt>
                <c:pt idx="145">
                  <c:v>7.721143956672573E-07</c:v>
                </c:pt>
                <c:pt idx="146">
                  <c:v>4.918450080750205E-09</c:v>
                </c:pt>
                <c:pt idx="147">
                  <c:v>1.48278189297959E-11</c:v>
                </c:pt>
                <c:pt idx="148">
                  <c:v>2.1155761772076228E-14</c:v>
                </c:pt>
                <c:pt idx="149">
                  <c:v>1.428507252845655E-17</c:v>
                </c:pt>
                <c:pt idx="150">
                  <c:v>4.564977269706239E-21</c:v>
                </c:pt>
                <c:pt idx="151">
                  <c:v>6.90394267916486E-25</c:v>
                </c:pt>
                <c:pt idx="152">
                  <c:v>4.9414922928591217E-29</c:v>
                </c:pt>
                <c:pt idx="153">
                  <c:v>1.6738689587275983E-33</c:v>
                </c:pt>
                <c:pt idx="154">
                  <c:v>2.683410882717965E-38</c:v>
                </c:pt>
                <c:pt idx="155">
                  <c:v>2.0358945779656077E-43</c:v>
                </c:pt>
                <c:pt idx="156">
                  <c:v>7.310141484615174E-49</c:v>
                </c:pt>
                <c:pt idx="157">
                  <c:v>1.2422204295044542E-54</c:v>
                </c:pt>
                <c:pt idx="158">
                  <c:v>9.990194415653374E-61</c:v>
                </c:pt>
                <c:pt idx="159">
                  <c:v>3.802345709720038E-67</c:v>
                </c:pt>
                <c:pt idx="160">
                  <c:v>6.84907069210283E-74</c:v>
                </c:pt>
                <c:pt idx="161">
                  <c:v>5.838672086893286E-81</c:v>
                </c:pt>
                <c:pt idx="162">
                  <c:v>2.3555856991654334E-88</c:v>
                </c:pt>
                <c:pt idx="163">
                  <c:v>4.497654812241907E-96</c:v>
                </c:pt>
                <c:pt idx="164">
                  <c:v>4.064206075987987E-104</c:v>
                </c:pt>
                <c:pt idx="165">
                  <c:v>1.7380717807868208E-112</c:v>
                </c:pt>
                <c:pt idx="166">
                  <c:v>3.517726609756453E-121</c:v>
                </c:pt>
                <c:pt idx="167">
                  <c:v>3.369448690577829E-130</c:v>
                </c:pt>
                <c:pt idx="168">
                  <c:v>1.5274183319405358E-139</c:v>
                </c:pt>
                <c:pt idx="169">
                  <c:v>3.276872455289282E-149</c:v>
                </c:pt>
                <c:pt idx="170">
                  <c:v>3.3270816942106935E-159</c:v>
                </c:pt>
                <c:pt idx="171">
                  <c:v>1.5987103245828824E-169</c:v>
                </c:pt>
                <c:pt idx="172">
                  <c:v>3.6356199878215453E-180</c:v>
                </c:pt>
                <c:pt idx="173">
                  <c:v>3.9128173272311083E-191</c:v>
                </c:pt>
                <c:pt idx="174">
                  <c:v>1.9929805094059433E-202</c:v>
                </c:pt>
                <c:pt idx="175">
                  <c:v>4.804176094159711E-214</c:v>
                </c:pt>
                <c:pt idx="176">
                  <c:v>5.48071440566594E-226</c:v>
                </c:pt>
                <c:pt idx="177">
                  <c:v>2.9590875455966416E-238</c:v>
                </c:pt>
                <c:pt idx="178">
                  <c:v>7.561027959809575E-251</c:v>
                </c:pt>
                <c:pt idx="179">
                  <c:v>9.14336931256461E-264</c:v>
                </c:pt>
                <c:pt idx="180">
                  <c:v>5.232799173292237E-277</c:v>
                </c:pt>
                <c:pt idx="181">
                  <c:v>1.417308073563169E-290</c:v>
                </c:pt>
                <c:pt idx="182">
                  <c:v>1.8167570010053098E-304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Feuil1!$Q$23</c:f>
              <c:strCache>
                <c:ptCount val="1"/>
                <c:pt idx="0">
                  <c:v>pic4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Feuil1!$M$24:$M$224</c:f>
              <c:numCache>
                <c:ptCount val="201"/>
                <c:pt idx="0">
                  <c:v>0</c:v>
                </c:pt>
                <c:pt idx="1">
                  <c:v>0.48547327251093036</c:v>
                </c:pt>
                <c:pt idx="2">
                  <c:v>0.9709465450218607</c:v>
                </c:pt>
                <c:pt idx="3">
                  <c:v>1.4564198175327911</c:v>
                </c:pt>
                <c:pt idx="4">
                  <c:v>1.9418930900437215</c:v>
                </c:pt>
                <c:pt idx="5">
                  <c:v>2.4273663625546518</c:v>
                </c:pt>
                <c:pt idx="6">
                  <c:v>2.9128396350655823</c:v>
                </c:pt>
                <c:pt idx="7">
                  <c:v>3.398312907576513</c:v>
                </c:pt>
                <c:pt idx="8">
                  <c:v>3.8837861800874434</c:v>
                </c:pt>
                <c:pt idx="9">
                  <c:v>4.3692594525983734</c:v>
                </c:pt>
                <c:pt idx="10">
                  <c:v>4.8547327251093035</c:v>
                </c:pt>
                <c:pt idx="11">
                  <c:v>5.340205997620234</c:v>
                </c:pt>
                <c:pt idx="12">
                  <c:v>5.825679270131164</c:v>
                </c:pt>
                <c:pt idx="13">
                  <c:v>6.311152542642094</c:v>
                </c:pt>
                <c:pt idx="14">
                  <c:v>6.796625815153024</c:v>
                </c:pt>
                <c:pt idx="15">
                  <c:v>7.282099087663954</c:v>
                </c:pt>
                <c:pt idx="16">
                  <c:v>7.767572360174884</c:v>
                </c:pt>
                <c:pt idx="17">
                  <c:v>8.253045632685815</c:v>
                </c:pt>
                <c:pt idx="18">
                  <c:v>8.738518905196745</c:v>
                </c:pt>
                <c:pt idx="19">
                  <c:v>9.223992177707675</c:v>
                </c:pt>
                <c:pt idx="20">
                  <c:v>9.709465450218605</c:v>
                </c:pt>
                <c:pt idx="21">
                  <c:v>10.194938722729535</c:v>
                </c:pt>
                <c:pt idx="22">
                  <c:v>10.680411995240465</c:v>
                </c:pt>
                <c:pt idx="23">
                  <c:v>11.165885267751396</c:v>
                </c:pt>
                <c:pt idx="24">
                  <c:v>11.651358540262326</c:v>
                </c:pt>
                <c:pt idx="25">
                  <c:v>12.136831812773256</c:v>
                </c:pt>
                <c:pt idx="26">
                  <c:v>12.622305085284186</c:v>
                </c:pt>
                <c:pt idx="27">
                  <c:v>13.107778357795116</c:v>
                </c:pt>
                <c:pt idx="28">
                  <c:v>13.593251630306046</c:v>
                </c:pt>
                <c:pt idx="29">
                  <c:v>14.078724902816976</c:v>
                </c:pt>
                <c:pt idx="30">
                  <c:v>14.564198175327906</c:v>
                </c:pt>
                <c:pt idx="31">
                  <c:v>15.049671447838836</c:v>
                </c:pt>
                <c:pt idx="32">
                  <c:v>15.535144720349766</c:v>
                </c:pt>
                <c:pt idx="33">
                  <c:v>16.020617992860696</c:v>
                </c:pt>
                <c:pt idx="34">
                  <c:v>16.506091265371627</c:v>
                </c:pt>
                <c:pt idx="35">
                  <c:v>16.991564537882557</c:v>
                </c:pt>
                <c:pt idx="36">
                  <c:v>17.477037810393487</c:v>
                </c:pt>
                <c:pt idx="37">
                  <c:v>17.962511082904417</c:v>
                </c:pt>
                <c:pt idx="38">
                  <c:v>18.447984355415347</c:v>
                </c:pt>
                <c:pt idx="39">
                  <c:v>18.933457627926277</c:v>
                </c:pt>
                <c:pt idx="40">
                  <c:v>19.418930900437207</c:v>
                </c:pt>
                <c:pt idx="41">
                  <c:v>19.904404172948137</c:v>
                </c:pt>
                <c:pt idx="42">
                  <c:v>20.389877445459067</c:v>
                </c:pt>
                <c:pt idx="43">
                  <c:v>20.875350717969997</c:v>
                </c:pt>
                <c:pt idx="44">
                  <c:v>21.360823990480927</c:v>
                </c:pt>
                <c:pt idx="45">
                  <c:v>21.846297262991857</c:v>
                </c:pt>
                <c:pt idx="46">
                  <c:v>22.331770535502788</c:v>
                </c:pt>
                <c:pt idx="47">
                  <c:v>22.817243808013718</c:v>
                </c:pt>
                <c:pt idx="48">
                  <c:v>23.302717080524648</c:v>
                </c:pt>
                <c:pt idx="49">
                  <c:v>23.788190353035578</c:v>
                </c:pt>
                <c:pt idx="50">
                  <c:v>24.273663625546508</c:v>
                </c:pt>
                <c:pt idx="51">
                  <c:v>24.759136898057438</c:v>
                </c:pt>
                <c:pt idx="52">
                  <c:v>25.244610170568368</c:v>
                </c:pt>
                <c:pt idx="53">
                  <c:v>25.730083443079298</c:v>
                </c:pt>
                <c:pt idx="54">
                  <c:v>26.21555671559023</c:v>
                </c:pt>
                <c:pt idx="55">
                  <c:v>26.70102998810116</c:v>
                </c:pt>
                <c:pt idx="56">
                  <c:v>27.18650326061209</c:v>
                </c:pt>
                <c:pt idx="57">
                  <c:v>27.67197653312302</c:v>
                </c:pt>
                <c:pt idx="58">
                  <c:v>28.15744980563395</c:v>
                </c:pt>
                <c:pt idx="59">
                  <c:v>28.64292307814488</c:v>
                </c:pt>
                <c:pt idx="60">
                  <c:v>29.12839635065581</c:v>
                </c:pt>
                <c:pt idx="61">
                  <c:v>29.61386962316674</c:v>
                </c:pt>
                <c:pt idx="62">
                  <c:v>30.09934289567767</c:v>
                </c:pt>
                <c:pt idx="63">
                  <c:v>30.5848161681886</c:v>
                </c:pt>
                <c:pt idx="64">
                  <c:v>31.07028944069953</c:v>
                </c:pt>
                <c:pt idx="65">
                  <c:v>31.55576271321046</c:v>
                </c:pt>
                <c:pt idx="66">
                  <c:v>32.04123598572139</c:v>
                </c:pt>
                <c:pt idx="67">
                  <c:v>32.52670925823232</c:v>
                </c:pt>
                <c:pt idx="68">
                  <c:v>33.01218253074325</c:v>
                </c:pt>
                <c:pt idx="69">
                  <c:v>33.49765580325418</c:v>
                </c:pt>
                <c:pt idx="70">
                  <c:v>33.98312907576511</c:v>
                </c:pt>
                <c:pt idx="71">
                  <c:v>34.46860234827604</c:v>
                </c:pt>
                <c:pt idx="72">
                  <c:v>34.95407562078697</c:v>
                </c:pt>
                <c:pt idx="73">
                  <c:v>35.4395488932979</c:v>
                </c:pt>
                <c:pt idx="74">
                  <c:v>35.925022165808834</c:v>
                </c:pt>
                <c:pt idx="75">
                  <c:v>36.410495438319764</c:v>
                </c:pt>
                <c:pt idx="76">
                  <c:v>36.895968710830694</c:v>
                </c:pt>
                <c:pt idx="77">
                  <c:v>37.381441983341624</c:v>
                </c:pt>
                <c:pt idx="78">
                  <c:v>37.866915255852554</c:v>
                </c:pt>
                <c:pt idx="79">
                  <c:v>38.352388528363484</c:v>
                </c:pt>
                <c:pt idx="80">
                  <c:v>38.837861800874414</c:v>
                </c:pt>
                <c:pt idx="81">
                  <c:v>39.323335073385344</c:v>
                </c:pt>
                <c:pt idx="82">
                  <c:v>39.808808345896274</c:v>
                </c:pt>
                <c:pt idx="83">
                  <c:v>40.294281618407204</c:v>
                </c:pt>
                <c:pt idx="84">
                  <c:v>40.779754890918134</c:v>
                </c:pt>
                <c:pt idx="85">
                  <c:v>41.265228163429065</c:v>
                </c:pt>
                <c:pt idx="86">
                  <c:v>41.750701435939995</c:v>
                </c:pt>
                <c:pt idx="87">
                  <c:v>42.236174708450925</c:v>
                </c:pt>
                <c:pt idx="88">
                  <c:v>42.721647980961855</c:v>
                </c:pt>
                <c:pt idx="89">
                  <c:v>43.207121253472785</c:v>
                </c:pt>
                <c:pt idx="90">
                  <c:v>43.692594525983715</c:v>
                </c:pt>
                <c:pt idx="91">
                  <c:v>44.178067798494645</c:v>
                </c:pt>
                <c:pt idx="92">
                  <c:v>44.663541071005575</c:v>
                </c:pt>
                <c:pt idx="93">
                  <c:v>45.149014343516505</c:v>
                </c:pt>
                <c:pt idx="94">
                  <c:v>45.634487616027435</c:v>
                </c:pt>
                <c:pt idx="95">
                  <c:v>46.119960888538365</c:v>
                </c:pt>
                <c:pt idx="96">
                  <c:v>46.605434161049295</c:v>
                </c:pt>
                <c:pt idx="97">
                  <c:v>47.090907433560226</c:v>
                </c:pt>
                <c:pt idx="98">
                  <c:v>47.576380706071156</c:v>
                </c:pt>
                <c:pt idx="99">
                  <c:v>48.061853978582086</c:v>
                </c:pt>
                <c:pt idx="100">
                  <c:v>48.547327251093016</c:v>
                </c:pt>
                <c:pt idx="101">
                  <c:v>49.032800523603946</c:v>
                </c:pt>
                <c:pt idx="102">
                  <c:v>49.518273796114876</c:v>
                </c:pt>
                <c:pt idx="103">
                  <c:v>50.003747068625806</c:v>
                </c:pt>
                <c:pt idx="104">
                  <c:v>50.489220341136736</c:v>
                </c:pt>
                <c:pt idx="105">
                  <c:v>50.974693613647666</c:v>
                </c:pt>
                <c:pt idx="106">
                  <c:v>51.460166886158596</c:v>
                </c:pt>
                <c:pt idx="107">
                  <c:v>51.945640158669526</c:v>
                </c:pt>
                <c:pt idx="108">
                  <c:v>52.43111343118046</c:v>
                </c:pt>
                <c:pt idx="109">
                  <c:v>52.91658670369139</c:v>
                </c:pt>
                <c:pt idx="110">
                  <c:v>53.40205997620232</c:v>
                </c:pt>
                <c:pt idx="111">
                  <c:v>53.88753324871325</c:v>
                </c:pt>
                <c:pt idx="112">
                  <c:v>54.37300652122418</c:v>
                </c:pt>
                <c:pt idx="113">
                  <c:v>54.85847979373511</c:v>
                </c:pt>
                <c:pt idx="114">
                  <c:v>55.34395306624604</c:v>
                </c:pt>
                <c:pt idx="115">
                  <c:v>55.82942633875697</c:v>
                </c:pt>
                <c:pt idx="116">
                  <c:v>56.3148996112679</c:v>
                </c:pt>
                <c:pt idx="117">
                  <c:v>56.80037288377883</c:v>
                </c:pt>
                <c:pt idx="118">
                  <c:v>57.28584615628976</c:v>
                </c:pt>
                <c:pt idx="119">
                  <c:v>57.77131942880069</c:v>
                </c:pt>
                <c:pt idx="120">
                  <c:v>58.25679270131162</c:v>
                </c:pt>
                <c:pt idx="121">
                  <c:v>58.74226597382255</c:v>
                </c:pt>
                <c:pt idx="122">
                  <c:v>59.22773924633348</c:v>
                </c:pt>
                <c:pt idx="123">
                  <c:v>59.71321251884441</c:v>
                </c:pt>
                <c:pt idx="124">
                  <c:v>60.19868579135534</c:v>
                </c:pt>
                <c:pt idx="125">
                  <c:v>60.68415906386627</c:v>
                </c:pt>
                <c:pt idx="126">
                  <c:v>61.1696323363772</c:v>
                </c:pt>
                <c:pt idx="127">
                  <c:v>61.65510560888813</c:v>
                </c:pt>
                <c:pt idx="128">
                  <c:v>62.14057888139906</c:v>
                </c:pt>
                <c:pt idx="129">
                  <c:v>62.62605215390999</c:v>
                </c:pt>
                <c:pt idx="130">
                  <c:v>63.11152542642092</c:v>
                </c:pt>
                <c:pt idx="131">
                  <c:v>63.59699869893185</c:v>
                </c:pt>
                <c:pt idx="132">
                  <c:v>64.08247197144279</c:v>
                </c:pt>
                <c:pt idx="133">
                  <c:v>64.56794524395372</c:v>
                </c:pt>
                <c:pt idx="134">
                  <c:v>65.05341851646465</c:v>
                </c:pt>
                <c:pt idx="135">
                  <c:v>65.53889178897558</c:v>
                </c:pt>
                <c:pt idx="136">
                  <c:v>66.0243650614865</c:v>
                </c:pt>
                <c:pt idx="137">
                  <c:v>66.50983833399744</c:v>
                </c:pt>
                <c:pt idx="138">
                  <c:v>66.99531160650837</c:v>
                </c:pt>
                <c:pt idx="139">
                  <c:v>67.4807848790193</c:v>
                </c:pt>
                <c:pt idx="140">
                  <c:v>67.96625815153023</c:v>
                </c:pt>
                <c:pt idx="141">
                  <c:v>68.45173142404116</c:v>
                </c:pt>
                <c:pt idx="142">
                  <c:v>68.93720469655209</c:v>
                </c:pt>
                <c:pt idx="143">
                  <c:v>69.42267796906302</c:v>
                </c:pt>
                <c:pt idx="144">
                  <c:v>69.90815124157395</c:v>
                </c:pt>
                <c:pt idx="145">
                  <c:v>70.39362451408488</c:v>
                </c:pt>
                <c:pt idx="146">
                  <c:v>70.8790977865958</c:v>
                </c:pt>
                <c:pt idx="147">
                  <c:v>71.36457105910674</c:v>
                </c:pt>
                <c:pt idx="148">
                  <c:v>71.85004433161767</c:v>
                </c:pt>
                <c:pt idx="149">
                  <c:v>72.3355176041286</c:v>
                </c:pt>
                <c:pt idx="150">
                  <c:v>72.82099087663953</c:v>
                </c:pt>
                <c:pt idx="151">
                  <c:v>73.30646414915046</c:v>
                </c:pt>
                <c:pt idx="152">
                  <c:v>73.79193742166139</c:v>
                </c:pt>
                <c:pt idx="153">
                  <c:v>74.27741069417232</c:v>
                </c:pt>
                <c:pt idx="154">
                  <c:v>74.76288396668325</c:v>
                </c:pt>
                <c:pt idx="155">
                  <c:v>75.24835723919418</c:v>
                </c:pt>
                <c:pt idx="156">
                  <c:v>75.73383051170511</c:v>
                </c:pt>
                <c:pt idx="157">
                  <c:v>76.21930378421604</c:v>
                </c:pt>
                <c:pt idx="158">
                  <c:v>76.70477705672697</c:v>
                </c:pt>
                <c:pt idx="159">
                  <c:v>77.1902503292379</c:v>
                </c:pt>
                <c:pt idx="160">
                  <c:v>77.67572360174883</c:v>
                </c:pt>
                <c:pt idx="161">
                  <c:v>78.16119687425976</c:v>
                </c:pt>
                <c:pt idx="162">
                  <c:v>78.64667014677069</c:v>
                </c:pt>
                <c:pt idx="163">
                  <c:v>79.13214341928162</c:v>
                </c:pt>
                <c:pt idx="164">
                  <c:v>79.61761669179255</c:v>
                </c:pt>
                <c:pt idx="165">
                  <c:v>80.10308996430348</c:v>
                </c:pt>
                <c:pt idx="166">
                  <c:v>80.58856323681441</c:v>
                </c:pt>
                <c:pt idx="167">
                  <c:v>81.07403650932534</c:v>
                </c:pt>
                <c:pt idx="168">
                  <c:v>81.55950978183627</c:v>
                </c:pt>
                <c:pt idx="169">
                  <c:v>82.0449830543472</c:v>
                </c:pt>
                <c:pt idx="170">
                  <c:v>82.53045632685813</c:v>
                </c:pt>
                <c:pt idx="171">
                  <c:v>83.01592959936906</c:v>
                </c:pt>
                <c:pt idx="172">
                  <c:v>83.50140287187999</c:v>
                </c:pt>
                <c:pt idx="173">
                  <c:v>83.98687614439092</c:v>
                </c:pt>
                <c:pt idx="174">
                  <c:v>84.47234941690185</c:v>
                </c:pt>
                <c:pt idx="175">
                  <c:v>84.95782268941278</c:v>
                </c:pt>
                <c:pt idx="176">
                  <c:v>85.44329596192371</c:v>
                </c:pt>
                <c:pt idx="177">
                  <c:v>85.92876923443464</c:v>
                </c:pt>
                <c:pt idx="178">
                  <c:v>86.41424250694557</c:v>
                </c:pt>
                <c:pt idx="179">
                  <c:v>86.8997157794565</c:v>
                </c:pt>
                <c:pt idx="180">
                  <c:v>87.38518905196743</c:v>
                </c:pt>
                <c:pt idx="181">
                  <c:v>87.87066232447836</c:v>
                </c:pt>
                <c:pt idx="182">
                  <c:v>88.35613559698929</c:v>
                </c:pt>
                <c:pt idx="183">
                  <c:v>88.84160886950022</c:v>
                </c:pt>
                <c:pt idx="184">
                  <c:v>89.32708214201115</c:v>
                </c:pt>
                <c:pt idx="185">
                  <c:v>89.81255541452208</c:v>
                </c:pt>
                <c:pt idx="186">
                  <c:v>90.29802868703301</c:v>
                </c:pt>
                <c:pt idx="187">
                  <c:v>90.78350195954394</c:v>
                </c:pt>
                <c:pt idx="188">
                  <c:v>91.26897523205487</c:v>
                </c:pt>
                <c:pt idx="189">
                  <c:v>91.7544485045658</c:v>
                </c:pt>
                <c:pt idx="190">
                  <c:v>92.23992177707673</c:v>
                </c:pt>
                <c:pt idx="191">
                  <c:v>92.72539504958766</c:v>
                </c:pt>
                <c:pt idx="192">
                  <c:v>93.21086832209859</c:v>
                </c:pt>
                <c:pt idx="193">
                  <c:v>93.69634159460952</c:v>
                </c:pt>
                <c:pt idx="194">
                  <c:v>94.18181486712045</c:v>
                </c:pt>
                <c:pt idx="195">
                  <c:v>94.66728813963138</c:v>
                </c:pt>
                <c:pt idx="196">
                  <c:v>95.15276141214231</c:v>
                </c:pt>
                <c:pt idx="197">
                  <c:v>95.63823468465324</c:v>
                </c:pt>
                <c:pt idx="198">
                  <c:v>96.12370795716417</c:v>
                </c:pt>
                <c:pt idx="199">
                  <c:v>96.6091812296751</c:v>
                </c:pt>
                <c:pt idx="200">
                  <c:v>97.09465450218603</c:v>
                </c:pt>
              </c:numCache>
            </c:numRef>
          </c:xVal>
          <c:yVal>
            <c:numRef>
              <c:f>Feuil1!$Q$24:$Q$224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1.0250176643818773E-299</c:v>
                </c:pt>
                <c:pt idx="88">
                  <c:v>1.4881224317992514E-284</c:v>
                </c:pt>
                <c:pt idx="89">
                  <c:v>8.718464506221637E-270</c:v>
                </c:pt>
                <c:pt idx="90">
                  <c:v>2.06127232090316E-255</c:v>
                </c:pt>
                <c:pt idx="91">
                  <c:v>1.9666395388965627E-241</c:v>
                </c:pt>
                <c:pt idx="92">
                  <c:v>7.571957857979114E-228</c:v>
                </c:pt>
                <c:pt idx="93">
                  <c:v>1.1764829489331253E-214</c:v>
                </c:pt>
                <c:pt idx="94">
                  <c:v>7.376614931251771E-202</c:v>
                </c:pt>
                <c:pt idx="95">
                  <c:v>1.866476887858533E-189</c:v>
                </c:pt>
                <c:pt idx="96">
                  <c:v>1.9058211701221281E-177</c:v>
                </c:pt>
                <c:pt idx="97">
                  <c:v>7.853001931245409E-166</c:v>
                </c:pt>
                <c:pt idx="98">
                  <c:v>1.3058199181565079E-154</c:v>
                </c:pt>
                <c:pt idx="99">
                  <c:v>8.762436836404593E-144</c:v>
                </c:pt>
                <c:pt idx="100">
                  <c:v>2.372796751558462E-133</c:v>
                </c:pt>
                <c:pt idx="101">
                  <c:v>2.592926492046427E-123</c:v>
                </c:pt>
                <c:pt idx="102">
                  <c:v>1.1434413616610041E-113</c:v>
                </c:pt>
                <c:pt idx="103">
                  <c:v>2.034846333253725E-104</c:v>
                </c:pt>
                <c:pt idx="104">
                  <c:v>1.4613133944005147E-95</c:v>
                </c:pt>
                <c:pt idx="105">
                  <c:v>4.234958309142187E-87</c:v>
                </c:pt>
                <c:pt idx="106">
                  <c:v>4.9527788980361066E-79</c:v>
                </c:pt>
                <c:pt idx="107">
                  <c:v>2.3374523647413732E-71</c:v>
                </c:pt>
                <c:pt idx="108">
                  <c:v>4.451748536922865E-64</c:v>
                </c:pt>
                <c:pt idx="109">
                  <c:v>3.421468195181654E-57</c:v>
                </c:pt>
                <c:pt idx="110">
                  <c:v>1.061178438119866E-50</c:v>
                </c:pt>
                <c:pt idx="111">
                  <c:v>1.3281843355531372E-44</c:v>
                </c:pt>
                <c:pt idx="112">
                  <c:v>6.708452018571768E-39</c:v>
                </c:pt>
                <c:pt idx="113">
                  <c:v>1.3673519330726232E-33</c:v>
                </c:pt>
                <c:pt idx="114">
                  <c:v>1.1246886881208186E-28</c:v>
                </c:pt>
                <c:pt idx="115">
                  <c:v>3.7331752026618876E-24</c:v>
                </c:pt>
                <c:pt idx="116">
                  <c:v>5.000557722276883E-20</c:v>
                </c:pt>
                <c:pt idx="117">
                  <c:v>2.703040446604388E-16</c:v>
                </c:pt>
                <c:pt idx="118">
                  <c:v>5.896314918170824E-13</c:v>
                </c:pt>
                <c:pt idx="119">
                  <c:v>5.190423858955033E-10</c:v>
                </c:pt>
                <c:pt idx="120">
                  <c:v>1.843822054197864E-07</c:v>
                </c:pt>
                <c:pt idx="121">
                  <c:v>2.6431950554580643E-05</c:v>
                </c:pt>
                <c:pt idx="122">
                  <c:v>0.0015290914087550376</c:v>
                </c:pt>
                <c:pt idx="123">
                  <c:v>0.03569699926658262</c:v>
                </c:pt>
                <c:pt idx="124">
                  <c:v>0.33629777930902116</c:v>
                </c:pt>
                <c:pt idx="125">
                  <c:v>1.2785282126682043</c:v>
                </c:pt>
                <c:pt idx="126">
                  <c:v>1.9615105993213737</c:v>
                </c:pt>
                <c:pt idx="127">
                  <c:v>1.2144091471933651</c:v>
                </c:pt>
                <c:pt idx="128">
                  <c:v>0.30341247099478724</c:v>
                </c:pt>
                <c:pt idx="129">
                  <c:v>0.030591153421044417</c:v>
                </c:pt>
                <c:pt idx="130">
                  <c:v>0.0012446645029849082</c:v>
                </c:pt>
                <c:pt idx="131">
                  <c:v>2.043632416176572E-05</c:v>
                </c:pt>
                <c:pt idx="132">
                  <c:v>1.354089245688697E-07</c:v>
                </c:pt>
                <c:pt idx="133">
                  <c:v>3.6206439761518985E-10</c:v>
                </c:pt>
                <c:pt idx="134">
                  <c:v>3.9067748409935854E-13</c:v>
                </c:pt>
                <c:pt idx="135">
                  <c:v>1.7011592446917514E-16</c:v>
                </c:pt>
                <c:pt idx="136">
                  <c:v>2.989273031584109E-20</c:v>
                </c:pt>
                <c:pt idx="137">
                  <c:v>2.1197284346611828E-24</c:v>
                </c:pt>
                <c:pt idx="138">
                  <c:v>6.06581127830965E-29</c:v>
                </c:pt>
                <c:pt idx="139">
                  <c:v>7.004733066417904E-34</c:v>
                </c:pt>
                <c:pt idx="140">
                  <c:v>3.264286830332781E-39</c:v>
                </c:pt>
                <c:pt idx="141">
                  <c:v>6.138737500415811E-45</c:v>
                </c:pt>
                <c:pt idx="142">
                  <c:v>4.6586902944924604E-51</c:v>
                </c:pt>
                <c:pt idx="143">
                  <c:v>1.4267327949589634E-57</c:v>
                </c:pt>
                <c:pt idx="144">
                  <c:v>1.763256426355541E-64</c:v>
                </c:pt>
                <c:pt idx="145">
                  <c:v>8.793916421703865E-72</c:v>
                </c:pt>
                <c:pt idx="146">
                  <c:v>1.769877544768854E-79</c:v>
                </c:pt>
                <c:pt idx="147">
                  <c:v>1.4374678222751915E-87</c:v>
                </c:pt>
                <c:pt idx="148">
                  <c:v>4.711368473250273E-96</c:v>
                </c:pt>
                <c:pt idx="149">
                  <c:v>6.231463252083454E-105</c:v>
                </c:pt>
                <c:pt idx="150">
                  <c:v>3.326036663037863E-114</c:v>
                </c:pt>
                <c:pt idx="151">
                  <c:v>7.164040843110029E-124</c:v>
                </c:pt>
                <c:pt idx="152">
                  <c:v>6.227060730172537E-134</c:v>
                </c:pt>
                <c:pt idx="153">
                  <c:v>2.1842491554178983E-144</c:v>
                </c:pt>
                <c:pt idx="154">
                  <c:v>3.0918276644852027E-155</c:v>
                </c:pt>
                <c:pt idx="155">
                  <c:v>1.766128944801635E-166</c:v>
                </c:pt>
                <c:pt idx="156">
                  <c:v>4.071210563148048E-178</c:v>
                </c:pt>
                <c:pt idx="157">
                  <c:v>3.787204427475739E-190</c:v>
                </c:pt>
                <c:pt idx="158">
                  <c:v>1.4216999856073459E-202</c:v>
                </c:pt>
                <c:pt idx="159">
                  <c:v>2.153729699094413E-215</c:v>
                </c:pt>
                <c:pt idx="160">
                  <c:v>1.3166442952630353E-228</c:v>
                </c:pt>
                <c:pt idx="161">
                  <c:v>3.248177500874082E-242</c:v>
                </c:pt>
                <c:pt idx="162">
                  <c:v>3.233739808042226E-256</c:v>
                </c:pt>
                <c:pt idx="163">
                  <c:v>1.2991653206156091E-270</c:v>
                </c:pt>
                <c:pt idx="164">
                  <c:v>2.1062881892757E-285</c:v>
                </c:pt>
                <c:pt idx="165">
                  <c:v>1.3780506902293034E-300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axId val="26585884"/>
        <c:axId val="37946365"/>
      </c:scatterChart>
      <c:val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46365"/>
        <c:crosses val="autoZero"/>
        <c:crossBetween val="midCat"/>
        <c:dispUnits/>
      </c:valAx>
      <c:valAx>
        <c:axId val="3794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8588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47625</xdr:rowOff>
    </xdr:from>
    <xdr:to>
      <xdr:col>4</xdr:col>
      <xdr:colOff>190500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276225" y="3962400"/>
        <a:ext cx="2962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36</xdr:row>
      <xdr:rowOff>123825</xdr:rowOff>
    </xdr:from>
    <xdr:to>
      <xdr:col>4</xdr:col>
      <xdr:colOff>238125</xdr:colOff>
      <xdr:row>50</xdr:row>
      <xdr:rowOff>85725</xdr:rowOff>
    </xdr:to>
    <xdr:graphicFrame>
      <xdr:nvGraphicFramePr>
        <xdr:cNvPr id="2" name="Chart 5"/>
        <xdr:cNvGraphicFramePr/>
      </xdr:nvGraphicFramePr>
      <xdr:xfrm>
        <a:off x="333375" y="6438900"/>
        <a:ext cx="29527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22</xdr:row>
      <xdr:rowOff>57150</xdr:rowOff>
    </xdr:from>
    <xdr:to>
      <xdr:col>8</xdr:col>
      <xdr:colOff>219075</xdr:colOff>
      <xdr:row>36</xdr:row>
      <xdr:rowOff>114300</xdr:rowOff>
    </xdr:to>
    <xdr:graphicFrame>
      <xdr:nvGraphicFramePr>
        <xdr:cNvPr id="3" name="Chart 4"/>
        <xdr:cNvGraphicFramePr/>
      </xdr:nvGraphicFramePr>
      <xdr:xfrm>
        <a:off x="3276600" y="3971925"/>
        <a:ext cx="30384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200025</xdr:colOff>
      <xdr:row>22</xdr:row>
      <xdr:rowOff>28575</xdr:rowOff>
    </xdr:from>
    <xdr:to>
      <xdr:col>12</xdr:col>
      <xdr:colOff>161925</xdr:colOff>
      <xdr:row>36</xdr:row>
      <xdr:rowOff>9525</xdr:rowOff>
    </xdr:to>
    <xdr:graphicFrame>
      <xdr:nvGraphicFramePr>
        <xdr:cNvPr id="4" name="Chart 3"/>
        <xdr:cNvGraphicFramePr/>
      </xdr:nvGraphicFramePr>
      <xdr:xfrm>
        <a:off x="6296025" y="3943350"/>
        <a:ext cx="30099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36</xdr:row>
      <xdr:rowOff>123825</xdr:rowOff>
    </xdr:from>
    <xdr:to>
      <xdr:col>8</xdr:col>
      <xdr:colOff>133350</xdr:colOff>
      <xdr:row>50</xdr:row>
      <xdr:rowOff>133350</xdr:rowOff>
    </xdr:to>
    <xdr:graphicFrame>
      <xdr:nvGraphicFramePr>
        <xdr:cNvPr id="5" name="Chart 6"/>
        <xdr:cNvGraphicFramePr/>
      </xdr:nvGraphicFramePr>
      <xdr:xfrm>
        <a:off x="3314700" y="6438900"/>
        <a:ext cx="29146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152400</xdr:colOff>
      <xdr:row>37</xdr:row>
      <xdr:rowOff>9525</xdr:rowOff>
    </xdr:from>
    <xdr:to>
      <xdr:col>13</xdr:col>
      <xdr:colOff>95250</xdr:colOff>
      <xdr:row>51</xdr:row>
      <xdr:rowOff>66675</xdr:rowOff>
    </xdr:to>
    <xdr:graphicFrame>
      <xdr:nvGraphicFramePr>
        <xdr:cNvPr id="6" name="Chart 7"/>
        <xdr:cNvGraphicFramePr/>
      </xdr:nvGraphicFramePr>
      <xdr:xfrm>
        <a:off x="6248400" y="6496050"/>
        <a:ext cx="375285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723900</xdr:colOff>
      <xdr:row>5</xdr:row>
      <xdr:rowOff>9525</xdr:rowOff>
    </xdr:from>
    <xdr:to>
      <xdr:col>8</xdr:col>
      <xdr:colOff>609600</xdr:colOff>
      <xdr:row>7</xdr:row>
      <xdr:rowOff>123825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95900" y="904875"/>
          <a:ext cx="1409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7</xdr:row>
      <xdr:rowOff>123825</xdr:rowOff>
    </xdr:from>
    <xdr:to>
      <xdr:col>2</xdr:col>
      <xdr:colOff>295275</xdr:colOff>
      <xdr:row>7</xdr:row>
      <xdr:rowOff>133350</xdr:rowOff>
    </xdr:to>
    <xdr:sp>
      <xdr:nvSpPr>
        <xdr:cNvPr id="8" name="Line 25"/>
        <xdr:cNvSpPr>
          <a:spLocks/>
        </xdr:cNvSpPr>
      </xdr:nvSpPr>
      <xdr:spPr>
        <a:xfrm flipV="1">
          <a:off x="1571625" y="1362075"/>
          <a:ext cx="24765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85725</xdr:rowOff>
    </xdr:from>
    <xdr:to>
      <xdr:col>2</xdr:col>
      <xdr:colOff>295275</xdr:colOff>
      <xdr:row>7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809750" y="1152525"/>
          <a:ext cx="9525" cy="200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</xdr:row>
      <xdr:rowOff>47625</xdr:rowOff>
    </xdr:from>
    <xdr:to>
      <xdr:col>2</xdr:col>
      <xdr:colOff>533400</xdr:colOff>
      <xdr:row>10</xdr:row>
      <xdr:rowOff>38100</xdr:rowOff>
    </xdr:to>
    <xdr:sp>
      <xdr:nvSpPr>
        <xdr:cNvPr id="10" name="Line 27"/>
        <xdr:cNvSpPr>
          <a:spLocks/>
        </xdr:cNvSpPr>
      </xdr:nvSpPr>
      <xdr:spPr>
        <a:xfrm>
          <a:off x="952500" y="1457325"/>
          <a:ext cx="110490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10</xdr:row>
      <xdr:rowOff>66675</xdr:rowOff>
    </xdr:from>
    <xdr:to>
      <xdr:col>4</xdr:col>
      <xdr:colOff>666750</xdr:colOff>
      <xdr:row>10</xdr:row>
      <xdr:rowOff>133350</xdr:rowOff>
    </xdr:to>
    <xdr:sp>
      <xdr:nvSpPr>
        <xdr:cNvPr id="11" name="AutoShape 30"/>
        <xdr:cNvSpPr>
          <a:spLocks/>
        </xdr:cNvSpPr>
      </xdr:nvSpPr>
      <xdr:spPr>
        <a:xfrm rot="5400000" flipH="1">
          <a:off x="742950" y="1819275"/>
          <a:ext cx="2971800" cy="666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382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38100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896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11</xdr:col>
      <xdr:colOff>457200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6675" y="57150"/>
        <a:ext cx="8772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sa/2.0/f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224"/>
  <sheetViews>
    <sheetView tabSelected="1" workbookViewId="0" topLeftCell="A1">
      <selection activeCell="K7" sqref="K7"/>
    </sheetView>
  </sheetViews>
  <sheetFormatPr defaultColWidth="11.421875" defaultRowHeight="12.75"/>
  <sheetData>
    <row r="1" spans="1:15" ht="16.5" thickBot="1">
      <c r="A1" s="30" t="s">
        <v>43</v>
      </c>
      <c r="F1" s="29" t="s">
        <v>44</v>
      </c>
      <c r="H1" s="31" t="s">
        <v>39</v>
      </c>
      <c r="I1" s="32"/>
      <c r="J1" s="32"/>
      <c r="K1" s="32"/>
      <c r="L1" s="32"/>
      <c r="M1" s="34"/>
      <c r="N1" s="33"/>
      <c r="O1" s="33"/>
    </row>
    <row r="2" spans="1:15" ht="13.5" thickBot="1">
      <c r="A2" s="48" t="s">
        <v>9</v>
      </c>
      <c r="B2" s="49"/>
      <c r="C2" s="50"/>
      <c r="D2" s="43" t="s">
        <v>10</v>
      </c>
      <c r="E2" s="44"/>
      <c r="F2" s="45"/>
      <c r="H2" s="21" t="s">
        <v>46</v>
      </c>
      <c r="I2" s="22"/>
      <c r="J2" s="22"/>
      <c r="K2" s="22"/>
      <c r="L2" s="22"/>
      <c r="M2" s="23"/>
      <c r="N2" s="40"/>
      <c r="O2" s="40"/>
    </row>
    <row r="3" spans="1:15" ht="13.5" thickBot="1">
      <c r="A3" s="43" t="s">
        <v>2</v>
      </c>
      <c r="B3" s="45"/>
      <c r="C3" s="38">
        <v>0.45</v>
      </c>
      <c r="D3" s="46" t="s">
        <v>12</v>
      </c>
      <c r="E3" s="47"/>
      <c r="F3" s="10">
        <f>PI()*dint^2/4*long</f>
        <v>3.976078202199582</v>
      </c>
      <c r="H3" s="24" t="s">
        <v>45</v>
      </c>
      <c r="I3" s="25"/>
      <c r="J3" s="25"/>
      <c r="K3" s="25"/>
      <c r="L3" s="25"/>
      <c r="M3" s="35"/>
      <c r="N3" s="40"/>
      <c r="O3" s="40"/>
    </row>
    <row r="4" spans="1:15" ht="13.5" thickBot="1">
      <c r="A4" s="46" t="s">
        <v>48</v>
      </c>
      <c r="B4" s="47"/>
      <c r="C4" s="38">
        <v>25</v>
      </c>
      <c r="D4" s="43" t="s">
        <v>13</v>
      </c>
      <c r="E4" s="45"/>
      <c r="F4" s="11">
        <f>poro*vint</f>
        <v>1.789235190989812</v>
      </c>
      <c r="H4" s="41" t="s">
        <v>52</v>
      </c>
      <c r="I4" s="25"/>
      <c r="J4" s="25"/>
      <c r="K4" s="25"/>
      <c r="L4" s="25"/>
      <c r="M4" s="35"/>
      <c r="N4" s="40"/>
      <c r="O4" s="40"/>
    </row>
    <row r="5" spans="1:15" ht="13.5" thickBot="1">
      <c r="A5" s="43" t="s">
        <v>49</v>
      </c>
      <c r="B5" s="45"/>
      <c r="C5" s="38">
        <v>0.45</v>
      </c>
      <c r="D5" s="46" t="s">
        <v>14</v>
      </c>
      <c r="E5" s="47"/>
      <c r="F5" s="10">
        <f>vint-vmort</f>
        <v>2.18684301120977</v>
      </c>
      <c r="H5" s="26" t="s">
        <v>40</v>
      </c>
      <c r="I5" s="27"/>
      <c r="J5" s="27"/>
      <c r="K5" s="27"/>
      <c r="L5" s="27"/>
      <c r="M5" s="36"/>
      <c r="N5" s="40"/>
      <c r="O5" s="40"/>
    </row>
    <row r="6" spans="1:6" ht="13.5" thickBot="1">
      <c r="A6" s="42" t="s">
        <v>47</v>
      </c>
      <c r="B6" s="42"/>
      <c r="C6" s="38">
        <v>3</v>
      </c>
      <c r="D6" s="43" t="s">
        <v>15</v>
      </c>
      <c r="E6" s="45"/>
      <c r="F6" s="11">
        <f>vmort/Debit</f>
        <v>8.94617595494906</v>
      </c>
    </row>
    <row r="7" spans="1:6" ht="13.5" thickBot="1">
      <c r="A7" s="46" t="s">
        <v>50</v>
      </c>
      <c r="B7" s="47"/>
      <c r="C7" s="38">
        <v>0.2</v>
      </c>
      <c r="D7" s="51" t="s">
        <v>11</v>
      </c>
      <c r="E7" s="53"/>
      <c r="F7" s="37">
        <f>long/(0.000075/(long*Debit/vmort/60)+0.0003*C6^2*(long*Debit/vmort/60))</f>
        <v>14400.393044349403</v>
      </c>
    </row>
    <row r="8" spans="1:6" ht="13.5" thickBot="1">
      <c r="A8" s="59" t="s">
        <v>57</v>
      </c>
      <c r="B8" s="60"/>
      <c r="C8" s="39"/>
      <c r="D8" s="43" t="s">
        <v>51</v>
      </c>
      <c r="E8" s="45"/>
      <c r="F8" s="14">
        <f>long/N</f>
        <v>0.0017360637256918342</v>
      </c>
    </row>
    <row r="9" spans="3:6" ht="13.5" thickBot="1">
      <c r="C9" s="39">
        <v>53</v>
      </c>
      <c r="D9" s="18" t="s">
        <v>37</v>
      </c>
      <c r="E9" s="19" t="s">
        <v>38</v>
      </c>
      <c r="F9" s="9" t="s">
        <v>36</v>
      </c>
    </row>
    <row r="10" spans="3:6" ht="13.5" thickBot="1">
      <c r="C10" s="39"/>
      <c r="D10" s="18">
        <f>C9</f>
        <v>53</v>
      </c>
      <c r="E10" s="19">
        <f>100-D10</f>
        <v>47</v>
      </c>
      <c r="F10" s="9">
        <f>100/D10</f>
        <v>1.8867924528301887</v>
      </c>
    </row>
    <row r="11" spans="2:10" ht="13.5" thickBot="1">
      <c r="B11" s="15"/>
      <c r="C11" s="15"/>
      <c r="D11" s="15"/>
      <c r="E11" s="15"/>
      <c r="H11" s="28" t="s">
        <v>41</v>
      </c>
      <c r="I11" s="28" t="s">
        <v>42</v>
      </c>
      <c r="J11" s="28" t="s">
        <v>34</v>
      </c>
    </row>
    <row r="12" spans="1:10" ht="13.5" thickBot="1">
      <c r="A12" s="7" t="s">
        <v>0</v>
      </c>
      <c r="B12" s="67">
        <v>12.5</v>
      </c>
      <c r="C12" s="67">
        <v>15</v>
      </c>
      <c r="D12" s="67">
        <v>45</v>
      </c>
      <c r="E12" s="67">
        <v>48</v>
      </c>
      <c r="G12" s="9" t="s">
        <v>18</v>
      </c>
      <c r="H12" s="11">
        <f>MAX(B15:E15)</f>
        <v>438.36262179250394</v>
      </c>
      <c r="I12" s="10">
        <f>MAX(C17:F17)</f>
        <v>37.573939010786056</v>
      </c>
      <c r="J12" s="4">
        <f>MAX(B19:E19)</f>
        <v>82.54688437675381</v>
      </c>
    </row>
    <row r="13" spans="1:10" ht="13.5" thickBot="1">
      <c r="A13" s="7" t="s">
        <v>1</v>
      </c>
      <c r="B13" s="67">
        <v>5.8</v>
      </c>
      <c r="C13" s="67">
        <v>3.2</v>
      </c>
      <c r="D13" s="67">
        <v>3.1</v>
      </c>
      <c r="E13" s="67">
        <v>2.8</v>
      </c>
      <c r="G13" s="9" t="s">
        <v>17</v>
      </c>
      <c r="H13" s="11">
        <f>1.2*H12</f>
        <v>526.0351461510047</v>
      </c>
      <c r="I13" s="10">
        <f>1.2*I12</f>
        <v>45.088726812943264</v>
      </c>
      <c r="J13" s="4">
        <f>1.2*J12</f>
        <v>99.05626125210456</v>
      </c>
    </row>
    <row r="14" spans="1:10" ht="13.5" thickBot="1">
      <c r="A14" s="7" t="s">
        <v>4</v>
      </c>
      <c r="B14" s="4">
        <f>(((B12-B13)*(B13+1))/($F$10*(B12+1)-B12+B13))+B13</f>
        <v>8.22705799577847</v>
      </c>
      <c r="C14" s="4">
        <f>(((C12-C13)*(C13+1))/($F$10*(C12+1)-C12+C13))+C13</f>
        <v>5.895136466242562</v>
      </c>
      <c r="D14" s="4">
        <f>(((D12-D13)*(D13+1))/($F$10*(D12+1)-D12+D13))+D13</f>
        <v>6.926701130584625</v>
      </c>
      <c r="E14" s="4">
        <f>(((E12-E13)*(E13+1))/($F$10*(E12+1)-E12+E13))+E13</f>
        <v>6.434914550391311</v>
      </c>
      <c r="G14" s="12" t="s">
        <v>19</v>
      </c>
      <c r="H14" s="11">
        <f>H13/200</f>
        <v>2.6301757307550235</v>
      </c>
      <c r="I14" s="10">
        <f>I13/200</f>
        <v>0.22544363406471632</v>
      </c>
      <c r="J14" s="4">
        <f>J13/200</f>
        <v>0.4952813062605228</v>
      </c>
    </row>
    <row r="15" spans="1:13" ht="13.5" thickBot="1">
      <c r="A15" s="7" t="s">
        <v>8</v>
      </c>
      <c r="B15" s="9">
        <f>tmort*(1+B12)</f>
        <v>120.77337539181232</v>
      </c>
      <c r="C15" s="8">
        <f>tmort*(1+C12)</f>
        <v>143.13881527918497</v>
      </c>
      <c r="D15" s="7">
        <f>tmort*(1+D12)</f>
        <v>411.5240939276568</v>
      </c>
      <c r="E15" s="9">
        <f>tmort*(1+E12)</f>
        <v>438.36262179250394</v>
      </c>
      <c r="F15" s="39"/>
      <c r="G15" s="39"/>
      <c r="H15" s="39"/>
      <c r="I15" s="39"/>
      <c r="J15" s="39"/>
      <c r="K15" s="39"/>
      <c r="L15" s="39"/>
      <c r="M15" s="39"/>
    </row>
    <row r="16" spans="1:13" ht="13.5" thickBot="1">
      <c r="A16" s="7" t="s">
        <v>16</v>
      </c>
      <c r="B16" s="9">
        <f>B15/N^0.5</f>
        <v>1.0064310598851747</v>
      </c>
      <c r="C16" s="8">
        <f>C15/N^0.5</f>
        <v>1.1928071820861328</v>
      </c>
      <c r="D16" s="7">
        <f>D15/N^0.5</f>
        <v>3.4293206484976317</v>
      </c>
      <c r="E16" s="9">
        <f>E15/N^0.5</f>
        <v>3.6529719951387816</v>
      </c>
      <c r="F16" s="39"/>
      <c r="G16" s="39"/>
      <c r="H16" s="39"/>
      <c r="I16" s="39"/>
      <c r="J16" s="39"/>
      <c r="K16" s="39"/>
      <c r="L16" s="39"/>
      <c r="M16" s="39"/>
    </row>
    <row r="17" spans="1:13" ht="13.5" thickBot="1">
      <c r="A17" s="7" t="s">
        <v>27</v>
      </c>
      <c r="B17" s="9">
        <f>tmort*(1+B13)</f>
        <v>60.83399649365361</v>
      </c>
      <c r="C17" s="8">
        <f>tmort*(1+C13)</f>
        <v>37.573939010786056</v>
      </c>
      <c r="D17" s="7">
        <f>tmort*(1+D13)</f>
        <v>36.67932141529114</v>
      </c>
      <c r="E17" s="9">
        <f>tmort*(1+E13)</f>
        <v>33.99546862880643</v>
      </c>
      <c r="F17" s="39"/>
      <c r="G17" s="39"/>
      <c r="H17" s="39"/>
      <c r="I17" s="39"/>
      <c r="J17" s="39"/>
      <c r="K17" s="39"/>
      <c r="L17" s="39"/>
      <c r="M17" s="39"/>
    </row>
    <row r="18" spans="1:13" ht="13.5" thickBot="1">
      <c r="A18" s="7" t="s">
        <v>28</v>
      </c>
      <c r="B18" s="12">
        <f>B17/N^0.5</f>
        <v>0.5069430523866064</v>
      </c>
      <c r="C18" s="13">
        <f>C17/N^0.5</f>
        <v>0.31311188529760986</v>
      </c>
      <c r="D18" s="14">
        <f>D17/N^0.5</f>
        <v>0.3056568404095715</v>
      </c>
      <c r="E18" s="12">
        <f>E17/N^0.5</f>
        <v>0.28329170574545653</v>
      </c>
      <c r="F18" s="39"/>
      <c r="G18" s="39"/>
      <c r="H18" s="39"/>
      <c r="I18" s="39"/>
      <c r="J18" s="39"/>
      <c r="K18" s="39"/>
      <c r="L18" s="39"/>
      <c r="M18" s="39"/>
    </row>
    <row r="19" spans="1:10" ht="16.5" thickBot="1">
      <c r="A19" s="7" t="s">
        <v>29</v>
      </c>
      <c r="B19" s="9">
        <f>tmort*(1+B14)</f>
        <v>82.54688437675381</v>
      </c>
      <c r="C19" s="8">
        <f>tmort*(1+C14)</f>
        <v>61.68510406039164</v>
      </c>
      <c r="D19" s="7">
        <f>tmort*(1+D14)</f>
        <v>70.91366305650371</v>
      </c>
      <c r="E19" s="9">
        <f>tmort*(1+E14)</f>
        <v>66.51405377781165</v>
      </c>
      <c r="G19" s="61" t="s">
        <v>58</v>
      </c>
      <c r="H19" s="62"/>
      <c r="I19" s="62"/>
      <c r="J19" s="63"/>
    </row>
    <row r="20" spans="1:10" ht="16.5" thickBot="1">
      <c r="A20" s="7" t="s">
        <v>30</v>
      </c>
      <c r="B20" s="9">
        <f>B19/N^0.5</f>
        <v>0.6878813154306147</v>
      </c>
      <c r="C20" s="8">
        <f>C19/N^0.5</f>
        <v>0.5140355186498828</v>
      </c>
      <c r="D20" s="7">
        <f>D19/N^0.5</f>
        <v>0.5909391274257256</v>
      </c>
      <c r="E20" s="9">
        <f>E19/N^0.5</f>
        <v>0.5542762171189655</v>
      </c>
      <c r="G20" s="64" t="s">
        <v>59</v>
      </c>
      <c r="H20" s="65"/>
      <c r="I20" s="65"/>
      <c r="J20" s="66"/>
    </row>
    <row r="21" ht="13.5" thickBot="1"/>
    <row r="22" spans="2:18" ht="15.75" thickBot="1">
      <c r="B22" s="54" t="s">
        <v>22</v>
      </c>
      <c r="C22" s="55"/>
      <c r="D22" s="55"/>
      <c r="E22" s="55"/>
      <c r="F22" s="55"/>
      <c r="G22" s="56" t="s">
        <v>31</v>
      </c>
      <c r="H22" s="57"/>
      <c r="I22" s="57"/>
      <c r="J22" s="57"/>
      <c r="K22" s="57"/>
      <c r="L22" s="58"/>
      <c r="M22" s="51" t="s">
        <v>33</v>
      </c>
      <c r="N22" s="52"/>
      <c r="O22" s="52"/>
      <c r="P22" s="52"/>
      <c r="Q22" s="52"/>
      <c r="R22" s="53"/>
    </row>
    <row r="23" spans="1:18" ht="13.5" thickBot="1">
      <c r="A23" s="1" t="s">
        <v>20</v>
      </c>
      <c r="B23" s="8" t="s">
        <v>53</v>
      </c>
      <c r="C23" s="8" t="s">
        <v>54</v>
      </c>
      <c r="D23" s="8" t="s">
        <v>55</v>
      </c>
      <c r="E23" s="8" t="s">
        <v>56</v>
      </c>
      <c r="F23" s="3" t="s">
        <v>21</v>
      </c>
      <c r="G23" s="5" t="s">
        <v>20</v>
      </c>
      <c r="H23" s="6" t="s">
        <v>23</v>
      </c>
      <c r="I23" s="6" t="s">
        <v>24</v>
      </c>
      <c r="J23" s="6" t="s">
        <v>25</v>
      </c>
      <c r="K23" s="6" t="s">
        <v>26</v>
      </c>
      <c r="L23" s="5" t="s">
        <v>32</v>
      </c>
      <c r="M23" s="5" t="s">
        <v>20</v>
      </c>
      <c r="N23" s="6" t="s">
        <v>23</v>
      </c>
      <c r="O23" s="6" t="s">
        <v>24</v>
      </c>
      <c r="P23" s="6" t="s">
        <v>25</v>
      </c>
      <c r="Q23" s="6" t="s">
        <v>26</v>
      </c>
      <c r="R23" s="5" t="s">
        <v>34</v>
      </c>
    </row>
    <row r="24" spans="1:18" ht="13.5" thickBot="1">
      <c r="A24" s="1">
        <v>0</v>
      </c>
      <c r="B24" s="1">
        <f>(1/$B$16)*EXP(-((A24-$B$15)^2)/(2*$B$16^2))</f>
        <v>0</v>
      </c>
      <c r="C24" s="1">
        <f>(1/$B$16)*EXP(-((B24-$B$15)^2)/(2*$B$16^2))</f>
        <v>0</v>
      </c>
      <c r="D24" s="1">
        <f>(1/$B$16)*EXP(-((C24-$B$15)^2)/(2*$B$16^2))</f>
        <v>0</v>
      </c>
      <c r="E24" s="1">
        <f>(1/$B$16)*EXP(-((D24-$B$15)^2)/(2*$B$16^2))</f>
        <v>0</v>
      </c>
      <c r="F24" s="1">
        <f>B24+C24+D24+E24</f>
        <v>0</v>
      </c>
      <c r="G24" s="1">
        <v>0</v>
      </c>
      <c r="H24" s="1">
        <f>(1/$B$18)*EXP(-((G24-$B$17)^2)/(2*$B$18^2))</f>
        <v>0</v>
      </c>
      <c r="I24" s="1">
        <f>(1/$C$18)*EXP(-((G24-$C$17)^2)/(2*$C$18^2))</f>
        <v>0</v>
      </c>
      <c r="J24" s="1">
        <f>(1/$D$18)*EXP(-((G24-$D$17)^2)/(2*$D$18^2))</f>
        <v>0</v>
      </c>
      <c r="K24" s="1">
        <f>(1/$E$18)*EXP(-((G24-$E$17)^2)/(2*$E$18^2))</f>
        <v>0</v>
      </c>
      <c r="L24" s="1">
        <f>H24+I24+J24+K24</f>
        <v>0</v>
      </c>
      <c r="M24" s="1">
        <v>0</v>
      </c>
      <c r="N24" s="1">
        <f>(1/$B$20)*EXP(-((M24-$B$19)^2)/(2*$B$20^2))</f>
        <v>0</v>
      </c>
      <c r="O24" s="1">
        <f>(1/$C$20)*EXP(-((M24-$C$19)^2)/(2*$C$20^2))</f>
        <v>0</v>
      </c>
      <c r="P24" s="1">
        <f>(1/$D$20)*EXP(-((M24-$D$19)^2)/(2*$D$20^2))</f>
        <v>0</v>
      </c>
      <c r="Q24" s="1">
        <f>(1/$E$20)*EXP(-((M24-$E$19)^2)/(2*$E$20^2))</f>
        <v>0</v>
      </c>
      <c r="R24" s="1">
        <f>N24+O24+P24+Q24</f>
        <v>0</v>
      </c>
    </row>
    <row r="25" spans="1:18" ht="13.5" thickBot="1">
      <c r="A25" s="2">
        <f aca="true" t="shared" si="0" ref="A25:A56">A24+pastemps</f>
        <v>2.6301757307550235</v>
      </c>
      <c r="B25" s="1">
        <f>(1/$B$16)*EXP(-((A25-$B$15)^2)/(2*$B$16^2))</f>
        <v>0</v>
      </c>
      <c r="C25" s="1">
        <f>(1/$C$16)*EXP(-((A25-$C$15)^2)/(2*$C$16^2))</f>
        <v>0</v>
      </c>
      <c r="D25" s="1">
        <f>(1/$D$16)*EXP(-((A25-$D$15)^2)/(2*$D$16^2))</f>
        <v>0</v>
      </c>
      <c r="E25" s="1">
        <f>(1/$E$16)*EXP(-((A25-$E$15)^2)/(2*$E$16^2))</f>
        <v>0</v>
      </c>
      <c r="F25" s="1">
        <f aca="true" t="shared" si="1" ref="F25:F88">B25+C25+D25+E25</f>
        <v>0</v>
      </c>
      <c r="G25" s="2">
        <f aca="true" t="shared" si="2" ref="G25:G56">G24+$I$14</f>
        <v>0.22544363406471632</v>
      </c>
      <c r="H25" s="1">
        <f aca="true" t="shared" si="3" ref="H25:H88">(1/$B$18)*EXP(-((G25-$B$17)^2)/(2*$B$18^2))</f>
        <v>0</v>
      </c>
      <c r="I25" s="1">
        <f aca="true" t="shared" si="4" ref="I25:I88">(1/$C$18)*EXP(-((G25-$C$17)^2)/(2*$C$18^2))</f>
        <v>0</v>
      </c>
      <c r="J25" s="1">
        <f aca="true" t="shared" si="5" ref="J25:J88">(1/$D$18)*EXP(-((G25-$D$17)^2)/(2*$D$18^2))</f>
        <v>0</v>
      </c>
      <c r="K25" s="1">
        <f aca="true" t="shared" si="6" ref="K25:K88">(1/$E$18)*EXP(-((G25-$E$17)^2)/(2*$E$18^2))</f>
        <v>0</v>
      </c>
      <c r="L25" s="1">
        <f aca="true" t="shared" si="7" ref="L25:L88">H25+I25+J25+K25</f>
        <v>0</v>
      </c>
      <c r="M25" s="2">
        <f aca="true" t="shared" si="8" ref="M25:M56">M24+$J$14</f>
        <v>0.4952813062605228</v>
      </c>
      <c r="N25" s="1">
        <f aca="true" t="shared" si="9" ref="N25:N88">(1/$B$20)*EXP(-((M25-$B$19)^2)/(2*$B$20^2))</f>
        <v>0</v>
      </c>
      <c r="O25" s="1">
        <f aca="true" t="shared" si="10" ref="O25:O88">(1/$C$20)*EXP(-((M25-$C$19)^2)/(2*$C$20^2))</f>
        <v>0</v>
      </c>
      <c r="P25" s="1">
        <f aca="true" t="shared" si="11" ref="P25:P88">(1/$D$20)*EXP(-((M25-$D$19)^2)/(2*$D$20^2))</f>
        <v>0</v>
      </c>
      <c r="Q25" s="1">
        <f aca="true" t="shared" si="12" ref="Q25:Q88">(1/$E$20)*EXP(-((M25-$E$19)^2)/(2*$E$20^2))</f>
        <v>0</v>
      </c>
      <c r="R25" s="1">
        <f aca="true" t="shared" si="13" ref="R25:R88">N25+O25+P25+Q25</f>
        <v>0</v>
      </c>
    </row>
    <row r="26" spans="1:18" ht="13.5" thickBot="1">
      <c r="A26" s="2">
        <f t="shared" si="0"/>
        <v>5.260351461510047</v>
      </c>
      <c r="B26" s="1">
        <f aca="true" t="shared" si="14" ref="B26:B89">(1/$B$16)*EXP(-((A26-$B$15)^2)/(2*$B$16^2))</f>
        <v>0</v>
      </c>
      <c r="C26" s="1">
        <f aca="true" t="shared" si="15" ref="C26:C38">(1/$C$16)*EXP(-((A26-$C$15)^2)/(2*$C$16^2))</f>
        <v>0</v>
      </c>
      <c r="D26" s="1">
        <f aca="true" t="shared" si="16" ref="D26:D38">(1/$D$16)*EXP(-((A26-$D$15)^2)/(2*$D$16^2))</f>
        <v>0</v>
      </c>
      <c r="E26" s="1">
        <f aca="true" t="shared" si="17" ref="E26:E38">(1/$E$16)*EXP(-((A26-$E$15)^2)/(2*$E$16^2))</f>
        <v>0</v>
      </c>
      <c r="F26" s="1">
        <f t="shared" si="1"/>
        <v>0</v>
      </c>
      <c r="G26" s="2">
        <f t="shared" si="2"/>
        <v>0.45088726812943264</v>
      </c>
      <c r="H26" s="1">
        <f t="shared" si="3"/>
        <v>0</v>
      </c>
      <c r="I26" s="1">
        <f t="shared" si="4"/>
        <v>0</v>
      </c>
      <c r="J26" s="1">
        <f t="shared" si="5"/>
        <v>0</v>
      </c>
      <c r="K26" s="1">
        <f t="shared" si="6"/>
        <v>0</v>
      </c>
      <c r="L26" s="1">
        <f t="shared" si="7"/>
        <v>0</v>
      </c>
      <c r="M26" s="2">
        <f t="shared" si="8"/>
        <v>0.9905626125210456</v>
      </c>
      <c r="N26" s="1">
        <f t="shared" si="9"/>
        <v>0</v>
      </c>
      <c r="O26" s="1">
        <f t="shared" si="10"/>
        <v>0</v>
      </c>
      <c r="P26" s="1">
        <f t="shared" si="11"/>
        <v>0</v>
      </c>
      <c r="Q26" s="1">
        <f t="shared" si="12"/>
        <v>0</v>
      </c>
      <c r="R26" s="1">
        <f t="shared" si="13"/>
        <v>0</v>
      </c>
    </row>
    <row r="27" spans="1:18" ht="13.5" thickBot="1">
      <c r="A27" s="2">
        <f t="shared" si="0"/>
        <v>7.89052719226507</v>
      </c>
      <c r="B27" s="1">
        <f t="shared" si="14"/>
        <v>0</v>
      </c>
      <c r="C27" s="1">
        <f t="shared" si="15"/>
        <v>0</v>
      </c>
      <c r="D27" s="1">
        <f t="shared" si="16"/>
        <v>0</v>
      </c>
      <c r="E27" s="1">
        <f t="shared" si="17"/>
        <v>0</v>
      </c>
      <c r="F27" s="1">
        <f t="shared" si="1"/>
        <v>0</v>
      </c>
      <c r="G27" s="2">
        <f t="shared" si="2"/>
        <v>0.6763309021941489</v>
      </c>
      <c r="H27" s="1">
        <f t="shared" si="3"/>
        <v>0</v>
      </c>
      <c r="I27" s="1">
        <f t="shared" si="4"/>
        <v>0</v>
      </c>
      <c r="J27" s="1">
        <f t="shared" si="5"/>
        <v>0</v>
      </c>
      <c r="K27" s="1">
        <f t="shared" si="6"/>
        <v>0</v>
      </c>
      <c r="L27" s="1">
        <f t="shared" si="7"/>
        <v>0</v>
      </c>
      <c r="M27" s="2">
        <f t="shared" si="8"/>
        <v>1.4858439187815684</v>
      </c>
      <c r="N27" s="1">
        <f t="shared" si="9"/>
        <v>0</v>
      </c>
      <c r="O27" s="1">
        <f t="shared" si="10"/>
        <v>0</v>
      </c>
      <c r="P27" s="1">
        <f t="shared" si="11"/>
        <v>0</v>
      </c>
      <c r="Q27" s="1">
        <f t="shared" si="12"/>
        <v>0</v>
      </c>
      <c r="R27" s="1">
        <f t="shared" si="13"/>
        <v>0</v>
      </c>
    </row>
    <row r="28" spans="1:18" ht="13.5" thickBot="1">
      <c r="A28" s="2">
        <f t="shared" si="0"/>
        <v>10.520702923020094</v>
      </c>
      <c r="B28" s="1">
        <f t="shared" si="14"/>
        <v>0</v>
      </c>
      <c r="C28" s="1">
        <f t="shared" si="15"/>
        <v>0</v>
      </c>
      <c r="D28" s="1">
        <f t="shared" si="16"/>
        <v>0</v>
      </c>
      <c r="E28" s="1">
        <f t="shared" si="17"/>
        <v>0</v>
      </c>
      <c r="F28" s="1">
        <f t="shared" si="1"/>
        <v>0</v>
      </c>
      <c r="G28" s="2">
        <f t="shared" si="2"/>
        <v>0.9017745362588653</v>
      </c>
      <c r="H28" s="1">
        <f t="shared" si="3"/>
        <v>0</v>
      </c>
      <c r="I28" s="1">
        <f t="shared" si="4"/>
        <v>0</v>
      </c>
      <c r="J28" s="1">
        <f t="shared" si="5"/>
        <v>0</v>
      </c>
      <c r="K28" s="1">
        <f t="shared" si="6"/>
        <v>0</v>
      </c>
      <c r="L28" s="1">
        <f t="shared" si="7"/>
        <v>0</v>
      </c>
      <c r="M28" s="2">
        <f t="shared" si="8"/>
        <v>1.9811252250420912</v>
      </c>
      <c r="N28" s="1">
        <f t="shared" si="9"/>
        <v>0</v>
      </c>
      <c r="O28" s="1">
        <f t="shared" si="10"/>
        <v>0</v>
      </c>
      <c r="P28" s="1">
        <f t="shared" si="11"/>
        <v>0</v>
      </c>
      <c r="Q28" s="1">
        <f t="shared" si="12"/>
        <v>0</v>
      </c>
      <c r="R28" s="1">
        <f t="shared" si="13"/>
        <v>0</v>
      </c>
    </row>
    <row r="29" spans="1:18" ht="13.5" thickBot="1">
      <c r="A29" s="2">
        <f t="shared" si="0"/>
        <v>13.150878653775118</v>
      </c>
      <c r="B29" s="1">
        <f t="shared" si="14"/>
        <v>0</v>
      </c>
      <c r="C29" s="1">
        <f t="shared" si="15"/>
        <v>0</v>
      </c>
      <c r="D29" s="1">
        <f t="shared" si="16"/>
        <v>0</v>
      </c>
      <c r="E29" s="1">
        <f t="shared" si="17"/>
        <v>0</v>
      </c>
      <c r="F29" s="1">
        <f t="shared" si="1"/>
        <v>0</v>
      </c>
      <c r="G29" s="2">
        <f t="shared" si="2"/>
        <v>1.1272181703235815</v>
      </c>
      <c r="H29" s="1">
        <f t="shared" si="3"/>
        <v>0</v>
      </c>
      <c r="I29" s="1">
        <f t="shared" si="4"/>
        <v>0</v>
      </c>
      <c r="J29" s="1">
        <f t="shared" si="5"/>
        <v>0</v>
      </c>
      <c r="K29" s="1">
        <f t="shared" si="6"/>
        <v>0</v>
      </c>
      <c r="L29" s="1">
        <f t="shared" si="7"/>
        <v>0</v>
      </c>
      <c r="M29" s="2">
        <f t="shared" si="8"/>
        <v>2.4764065313026142</v>
      </c>
      <c r="N29" s="1">
        <f t="shared" si="9"/>
        <v>0</v>
      </c>
      <c r="O29" s="1">
        <f t="shared" si="10"/>
        <v>0</v>
      </c>
      <c r="P29" s="1">
        <f t="shared" si="11"/>
        <v>0</v>
      </c>
      <c r="Q29" s="1">
        <f t="shared" si="12"/>
        <v>0</v>
      </c>
      <c r="R29" s="1">
        <f t="shared" si="13"/>
        <v>0</v>
      </c>
    </row>
    <row r="30" spans="1:18" ht="13.5" thickBot="1">
      <c r="A30" s="2">
        <f t="shared" si="0"/>
        <v>15.781054384530142</v>
      </c>
      <c r="B30" s="1">
        <f t="shared" si="14"/>
        <v>0</v>
      </c>
      <c r="C30" s="1">
        <f t="shared" si="15"/>
        <v>0</v>
      </c>
      <c r="D30" s="1">
        <f t="shared" si="16"/>
        <v>0</v>
      </c>
      <c r="E30" s="1">
        <f t="shared" si="17"/>
        <v>0</v>
      </c>
      <c r="F30" s="1">
        <f t="shared" si="1"/>
        <v>0</v>
      </c>
      <c r="G30" s="2">
        <f t="shared" si="2"/>
        <v>1.3526618043882979</v>
      </c>
      <c r="H30" s="1">
        <f t="shared" si="3"/>
        <v>0</v>
      </c>
      <c r="I30" s="1">
        <f t="shared" si="4"/>
        <v>0</v>
      </c>
      <c r="J30" s="1">
        <f t="shared" si="5"/>
        <v>0</v>
      </c>
      <c r="K30" s="1">
        <f t="shared" si="6"/>
        <v>0</v>
      </c>
      <c r="L30" s="1">
        <f t="shared" si="7"/>
        <v>0</v>
      </c>
      <c r="M30" s="2">
        <f t="shared" si="8"/>
        <v>2.9716878375631373</v>
      </c>
      <c r="N30" s="1">
        <f t="shared" si="9"/>
        <v>0</v>
      </c>
      <c r="O30" s="1">
        <f t="shared" si="10"/>
        <v>0</v>
      </c>
      <c r="P30" s="1">
        <f t="shared" si="11"/>
        <v>0</v>
      </c>
      <c r="Q30" s="1">
        <f t="shared" si="12"/>
        <v>0</v>
      </c>
      <c r="R30" s="1">
        <f t="shared" si="13"/>
        <v>0</v>
      </c>
    </row>
    <row r="31" spans="1:18" ht="13.5" thickBot="1">
      <c r="A31" s="2">
        <f t="shared" si="0"/>
        <v>18.411230115285164</v>
      </c>
      <c r="B31" s="1">
        <f t="shared" si="14"/>
        <v>0</v>
      </c>
      <c r="C31" s="1">
        <f t="shared" si="15"/>
        <v>0</v>
      </c>
      <c r="D31" s="1">
        <f t="shared" si="16"/>
        <v>0</v>
      </c>
      <c r="E31" s="1">
        <f t="shared" si="17"/>
        <v>0</v>
      </c>
      <c r="F31" s="1">
        <f t="shared" si="1"/>
        <v>0</v>
      </c>
      <c r="G31" s="2">
        <f t="shared" si="2"/>
        <v>1.5781054384530142</v>
      </c>
      <c r="H31" s="1">
        <f t="shared" si="3"/>
        <v>0</v>
      </c>
      <c r="I31" s="1">
        <f t="shared" si="4"/>
        <v>0</v>
      </c>
      <c r="J31" s="1">
        <f t="shared" si="5"/>
        <v>0</v>
      </c>
      <c r="K31" s="1">
        <f t="shared" si="6"/>
        <v>0</v>
      </c>
      <c r="L31" s="1">
        <f t="shared" si="7"/>
        <v>0</v>
      </c>
      <c r="M31" s="2">
        <f t="shared" si="8"/>
        <v>3.4669691438236603</v>
      </c>
      <c r="N31" s="1">
        <f t="shared" si="9"/>
        <v>0</v>
      </c>
      <c r="O31" s="1">
        <f t="shared" si="10"/>
        <v>0</v>
      </c>
      <c r="P31" s="1">
        <f t="shared" si="11"/>
        <v>0</v>
      </c>
      <c r="Q31" s="1">
        <f t="shared" si="12"/>
        <v>0</v>
      </c>
      <c r="R31" s="1">
        <f t="shared" si="13"/>
        <v>0</v>
      </c>
    </row>
    <row r="32" spans="1:18" ht="13.5" thickBot="1">
      <c r="A32" s="2">
        <f t="shared" si="0"/>
        <v>21.04140584604019</v>
      </c>
      <c r="B32" s="1">
        <f t="shared" si="14"/>
        <v>0</v>
      </c>
      <c r="C32" s="1">
        <f t="shared" si="15"/>
        <v>0</v>
      </c>
      <c r="D32" s="1">
        <f t="shared" si="16"/>
        <v>0</v>
      </c>
      <c r="E32" s="1">
        <f t="shared" si="17"/>
        <v>0</v>
      </c>
      <c r="F32" s="1">
        <f t="shared" si="1"/>
        <v>0</v>
      </c>
      <c r="G32" s="2">
        <f t="shared" si="2"/>
        <v>1.8035490725177306</v>
      </c>
      <c r="H32" s="1">
        <f t="shared" si="3"/>
        <v>0</v>
      </c>
      <c r="I32" s="1">
        <f t="shared" si="4"/>
        <v>0</v>
      </c>
      <c r="J32" s="1">
        <f t="shared" si="5"/>
        <v>0</v>
      </c>
      <c r="K32" s="1">
        <f t="shared" si="6"/>
        <v>0</v>
      </c>
      <c r="L32" s="1">
        <f t="shared" si="7"/>
        <v>0</v>
      </c>
      <c r="M32" s="2">
        <f t="shared" si="8"/>
        <v>3.9622504500841833</v>
      </c>
      <c r="N32" s="1">
        <f t="shared" si="9"/>
        <v>0</v>
      </c>
      <c r="O32" s="1">
        <f t="shared" si="10"/>
        <v>0</v>
      </c>
      <c r="P32" s="1">
        <f t="shared" si="11"/>
        <v>0</v>
      </c>
      <c r="Q32" s="1">
        <f t="shared" si="12"/>
        <v>0</v>
      </c>
      <c r="R32" s="1">
        <f t="shared" si="13"/>
        <v>0</v>
      </c>
    </row>
    <row r="33" spans="1:18" ht="13.5" thickBot="1">
      <c r="A33" s="2">
        <f t="shared" si="0"/>
        <v>23.671581576795212</v>
      </c>
      <c r="B33" s="1">
        <f t="shared" si="14"/>
        <v>0</v>
      </c>
      <c r="C33" s="1">
        <f t="shared" si="15"/>
        <v>0</v>
      </c>
      <c r="D33" s="1">
        <f t="shared" si="16"/>
        <v>0</v>
      </c>
      <c r="E33" s="1">
        <f t="shared" si="17"/>
        <v>0</v>
      </c>
      <c r="F33" s="1">
        <f t="shared" si="1"/>
        <v>0</v>
      </c>
      <c r="G33" s="2">
        <f t="shared" si="2"/>
        <v>2.028992706582447</v>
      </c>
      <c r="H33" s="1">
        <f t="shared" si="3"/>
        <v>0</v>
      </c>
      <c r="I33" s="1">
        <f t="shared" si="4"/>
        <v>0</v>
      </c>
      <c r="J33" s="1">
        <f t="shared" si="5"/>
        <v>0</v>
      </c>
      <c r="K33" s="1">
        <f t="shared" si="6"/>
        <v>0</v>
      </c>
      <c r="L33" s="1">
        <f t="shared" si="7"/>
        <v>0</v>
      </c>
      <c r="M33" s="2">
        <f t="shared" si="8"/>
        <v>4.457531756344706</v>
      </c>
      <c r="N33" s="1">
        <f t="shared" si="9"/>
        <v>0</v>
      </c>
      <c r="O33" s="1">
        <f t="shared" si="10"/>
        <v>0</v>
      </c>
      <c r="P33" s="1">
        <f t="shared" si="11"/>
        <v>0</v>
      </c>
      <c r="Q33" s="1">
        <f t="shared" si="12"/>
        <v>0</v>
      </c>
      <c r="R33" s="1">
        <f t="shared" si="13"/>
        <v>0</v>
      </c>
    </row>
    <row r="34" spans="1:18" ht="13.5" thickBot="1">
      <c r="A34" s="2">
        <f t="shared" si="0"/>
        <v>26.301757307550236</v>
      </c>
      <c r="B34" s="1">
        <f t="shared" si="14"/>
        <v>0</v>
      </c>
      <c r="C34" s="1">
        <f t="shared" si="15"/>
        <v>0</v>
      </c>
      <c r="D34" s="1">
        <f t="shared" si="16"/>
        <v>0</v>
      </c>
      <c r="E34" s="1">
        <f t="shared" si="17"/>
        <v>0</v>
      </c>
      <c r="F34" s="1">
        <f t="shared" si="1"/>
        <v>0</v>
      </c>
      <c r="G34" s="2">
        <f t="shared" si="2"/>
        <v>2.254436340647163</v>
      </c>
      <c r="H34" s="1">
        <f t="shared" si="3"/>
        <v>0</v>
      </c>
      <c r="I34" s="1">
        <f t="shared" si="4"/>
        <v>0</v>
      </c>
      <c r="J34" s="1">
        <f t="shared" si="5"/>
        <v>0</v>
      </c>
      <c r="K34" s="1">
        <f t="shared" si="6"/>
        <v>0</v>
      </c>
      <c r="L34" s="1">
        <f t="shared" si="7"/>
        <v>0</v>
      </c>
      <c r="M34" s="2">
        <f t="shared" si="8"/>
        <v>4.952813062605229</v>
      </c>
      <c r="N34" s="1">
        <f t="shared" si="9"/>
        <v>0</v>
      </c>
      <c r="O34" s="1">
        <f t="shared" si="10"/>
        <v>0</v>
      </c>
      <c r="P34" s="1">
        <f t="shared" si="11"/>
        <v>0</v>
      </c>
      <c r="Q34" s="1">
        <f t="shared" si="12"/>
        <v>0</v>
      </c>
      <c r="R34" s="1">
        <f t="shared" si="13"/>
        <v>0</v>
      </c>
    </row>
    <row r="35" spans="1:18" ht="13.5" thickBot="1">
      <c r="A35" s="2">
        <f t="shared" si="0"/>
        <v>28.93193303830526</v>
      </c>
      <c r="B35" s="1">
        <f t="shared" si="14"/>
        <v>0</v>
      </c>
      <c r="C35" s="1">
        <f t="shared" si="15"/>
        <v>0</v>
      </c>
      <c r="D35" s="1">
        <f t="shared" si="16"/>
        <v>0</v>
      </c>
      <c r="E35" s="1">
        <f t="shared" si="17"/>
        <v>0</v>
      </c>
      <c r="F35" s="1">
        <f t="shared" si="1"/>
        <v>0</v>
      </c>
      <c r="G35" s="2">
        <f t="shared" si="2"/>
        <v>2.479879974711879</v>
      </c>
      <c r="H35" s="1">
        <f t="shared" si="3"/>
        <v>0</v>
      </c>
      <c r="I35" s="1">
        <f t="shared" si="4"/>
        <v>0</v>
      </c>
      <c r="J35" s="1">
        <f t="shared" si="5"/>
        <v>0</v>
      </c>
      <c r="K35" s="1">
        <f t="shared" si="6"/>
        <v>0</v>
      </c>
      <c r="L35" s="1">
        <f t="shared" si="7"/>
        <v>0</v>
      </c>
      <c r="M35" s="2">
        <f t="shared" si="8"/>
        <v>5.448094368865752</v>
      </c>
      <c r="N35" s="1">
        <f t="shared" si="9"/>
        <v>0</v>
      </c>
      <c r="O35" s="1">
        <f t="shared" si="10"/>
        <v>0</v>
      </c>
      <c r="P35" s="1">
        <f t="shared" si="11"/>
        <v>0</v>
      </c>
      <c r="Q35" s="1">
        <f t="shared" si="12"/>
        <v>0</v>
      </c>
      <c r="R35" s="1">
        <f t="shared" si="13"/>
        <v>0</v>
      </c>
    </row>
    <row r="36" spans="1:18" ht="13.5" thickBot="1">
      <c r="A36" s="2">
        <f t="shared" si="0"/>
        <v>31.562108769060284</v>
      </c>
      <c r="B36" s="1">
        <f t="shared" si="14"/>
        <v>0</v>
      </c>
      <c r="C36" s="1">
        <f t="shared" si="15"/>
        <v>0</v>
      </c>
      <c r="D36" s="1">
        <f t="shared" si="16"/>
        <v>0</v>
      </c>
      <c r="E36" s="1">
        <f t="shared" si="17"/>
        <v>0</v>
      </c>
      <c r="F36" s="1">
        <f t="shared" si="1"/>
        <v>0</v>
      </c>
      <c r="G36" s="2">
        <f t="shared" si="2"/>
        <v>2.7053236087765953</v>
      </c>
      <c r="H36" s="1">
        <f t="shared" si="3"/>
        <v>0</v>
      </c>
      <c r="I36" s="1">
        <f t="shared" si="4"/>
        <v>0</v>
      </c>
      <c r="J36" s="1">
        <f t="shared" si="5"/>
        <v>0</v>
      </c>
      <c r="K36" s="1">
        <f t="shared" si="6"/>
        <v>0</v>
      </c>
      <c r="L36" s="1">
        <f t="shared" si="7"/>
        <v>0</v>
      </c>
      <c r="M36" s="2">
        <f t="shared" si="8"/>
        <v>5.943375675126275</v>
      </c>
      <c r="N36" s="1">
        <f t="shared" si="9"/>
        <v>0</v>
      </c>
      <c r="O36" s="1">
        <f t="shared" si="10"/>
        <v>0</v>
      </c>
      <c r="P36" s="1">
        <f t="shared" si="11"/>
        <v>0</v>
      </c>
      <c r="Q36" s="1">
        <f t="shared" si="12"/>
        <v>0</v>
      </c>
      <c r="R36" s="1">
        <f t="shared" si="13"/>
        <v>0</v>
      </c>
    </row>
    <row r="37" spans="1:18" ht="13.5" thickBot="1">
      <c r="A37" s="2">
        <f t="shared" si="0"/>
        <v>34.19228449981531</v>
      </c>
      <c r="B37" s="1">
        <f t="shared" si="14"/>
        <v>0</v>
      </c>
      <c r="C37" s="1">
        <f t="shared" si="15"/>
        <v>0</v>
      </c>
      <c r="D37" s="1">
        <f t="shared" si="16"/>
        <v>0</v>
      </c>
      <c r="E37" s="1">
        <f t="shared" si="17"/>
        <v>0</v>
      </c>
      <c r="F37" s="1">
        <f t="shared" si="1"/>
        <v>0</v>
      </c>
      <c r="G37" s="2">
        <f t="shared" si="2"/>
        <v>2.9307672428413114</v>
      </c>
      <c r="H37" s="1">
        <f t="shared" si="3"/>
        <v>0</v>
      </c>
      <c r="I37" s="1">
        <f t="shared" si="4"/>
        <v>0</v>
      </c>
      <c r="J37" s="1">
        <f t="shared" si="5"/>
        <v>0</v>
      </c>
      <c r="K37" s="1">
        <f t="shared" si="6"/>
        <v>0</v>
      </c>
      <c r="L37" s="1">
        <f t="shared" si="7"/>
        <v>0</v>
      </c>
      <c r="M37" s="2">
        <f t="shared" si="8"/>
        <v>6.438656981386798</v>
      </c>
      <c r="N37" s="1">
        <f t="shared" si="9"/>
        <v>0</v>
      </c>
      <c r="O37" s="1">
        <f t="shared" si="10"/>
        <v>0</v>
      </c>
      <c r="P37" s="1">
        <f t="shared" si="11"/>
        <v>0</v>
      </c>
      <c r="Q37" s="1">
        <f t="shared" si="12"/>
        <v>0</v>
      </c>
      <c r="R37" s="1">
        <f t="shared" si="13"/>
        <v>0</v>
      </c>
    </row>
    <row r="38" spans="1:18" ht="13.5" thickBot="1">
      <c r="A38" s="2">
        <f t="shared" si="0"/>
        <v>36.82246023057033</v>
      </c>
      <c r="B38" s="1">
        <f t="shared" si="14"/>
        <v>0</v>
      </c>
      <c r="C38" s="1">
        <f t="shared" si="15"/>
        <v>0</v>
      </c>
      <c r="D38" s="1">
        <f t="shared" si="16"/>
        <v>0</v>
      </c>
      <c r="E38" s="1">
        <f t="shared" si="17"/>
        <v>0</v>
      </c>
      <c r="F38" s="1">
        <f t="shared" si="1"/>
        <v>0</v>
      </c>
      <c r="G38" s="2">
        <f t="shared" si="2"/>
        <v>3.1562108769060275</v>
      </c>
      <c r="H38" s="1">
        <f t="shared" si="3"/>
        <v>0</v>
      </c>
      <c r="I38" s="1">
        <f t="shared" si="4"/>
        <v>0</v>
      </c>
      <c r="J38" s="1">
        <f t="shared" si="5"/>
        <v>0</v>
      </c>
      <c r="K38" s="1">
        <f t="shared" si="6"/>
        <v>0</v>
      </c>
      <c r="L38" s="1">
        <f t="shared" si="7"/>
        <v>0</v>
      </c>
      <c r="M38" s="2">
        <f t="shared" si="8"/>
        <v>6.9339382876473215</v>
      </c>
      <c r="N38" s="1">
        <f t="shared" si="9"/>
        <v>0</v>
      </c>
      <c r="O38" s="1">
        <f t="shared" si="10"/>
        <v>0</v>
      </c>
      <c r="P38" s="1">
        <f t="shared" si="11"/>
        <v>0</v>
      </c>
      <c r="Q38" s="1">
        <f t="shared" si="12"/>
        <v>0</v>
      </c>
      <c r="R38" s="1">
        <f t="shared" si="13"/>
        <v>0</v>
      </c>
    </row>
    <row r="39" spans="1:18" ht="13.5" thickBot="1">
      <c r="A39" s="2">
        <f t="shared" si="0"/>
        <v>39.45263596132535</v>
      </c>
      <c r="B39" s="1">
        <f t="shared" si="14"/>
        <v>0</v>
      </c>
      <c r="C39" s="1">
        <f aca="true" t="shared" si="18" ref="C39:C102">(1/$C$16)*EXP(-((A39-$C$15)^2)/(2*$C$16^2))</f>
        <v>0</v>
      </c>
      <c r="D39" s="1">
        <f aca="true" t="shared" si="19" ref="D39:D102">(1/$D$16)*EXP(-((A39-$D$15)^2)/(2*$D$16^2))</f>
        <v>0</v>
      </c>
      <c r="E39" s="1">
        <f aca="true" t="shared" si="20" ref="E39:E102">(1/$E$16)*EXP(-((A39-$E$15)^2)/(2*$E$16^2))</f>
        <v>0</v>
      </c>
      <c r="F39" s="1">
        <f t="shared" si="1"/>
        <v>0</v>
      </c>
      <c r="G39" s="2">
        <f t="shared" si="2"/>
        <v>3.3816545109707437</v>
      </c>
      <c r="H39" s="1">
        <f t="shared" si="3"/>
        <v>0</v>
      </c>
      <c r="I39" s="1">
        <f t="shared" si="4"/>
        <v>0</v>
      </c>
      <c r="J39" s="1">
        <f t="shared" si="5"/>
        <v>0</v>
      </c>
      <c r="K39" s="1">
        <f t="shared" si="6"/>
        <v>0</v>
      </c>
      <c r="L39" s="1">
        <f t="shared" si="7"/>
        <v>0</v>
      </c>
      <c r="M39" s="2">
        <f t="shared" si="8"/>
        <v>7.4292195939078445</v>
      </c>
      <c r="N39" s="1">
        <f t="shared" si="9"/>
        <v>0</v>
      </c>
      <c r="O39" s="1">
        <f t="shared" si="10"/>
        <v>0</v>
      </c>
      <c r="P39" s="1">
        <f t="shared" si="11"/>
        <v>0</v>
      </c>
      <c r="Q39" s="1">
        <f t="shared" si="12"/>
        <v>0</v>
      </c>
      <c r="R39" s="1">
        <f t="shared" si="13"/>
        <v>0</v>
      </c>
    </row>
    <row r="40" spans="1:18" ht="13.5" thickBot="1">
      <c r="A40" s="2">
        <f t="shared" si="0"/>
        <v>42.08281169208037</v>
      </c>
      <c r="B40" s="1">
        <f t="shared" si="14"/>
        <v>0</v>
      </c>
      <c r="C40" s="1">
        <f t="shared" si="18"/>
        <v>0</v>
      </c>
      <c r="D40" s="1">
        <f t="shared" si="19"/>
        <v>0</v>
      </c>
      <c r="E40" s="1">
        <f t="shared" si="20"/>
        <v>0</v>
      </c>
      <c r="F40" s="1">
        <f t="shared" si="1"/>
        <v>0</v>
      </c>
      <c r="G40" s="2">
        <f t="shared" si="2"/>
        <v>3.60709814503546</v>
      </c>
      <c r="H40" s="1">
        <f t="shared" si="3"/>
        <v>0</v>
      </c>
      <c r="I40" s="1">
        <f t="shared" si="4"/>
        <v>0</v>
      </c>
      <c r="J40" s="1">
        <f t="shared" si="5"/>
        <v>0</v>
      </c>
      <c r="K40" s="1">
        <f t="shared" si="6"/>
        <v>0</v>
      </c>
      <c r="L40" s="1">
        <f t="shared" si="7"/>
        <v>0</v>
      </c>
      <c r="M40" s="2">
        <f t="shared" si="8"/>
        <v>7.9245009001683675</v>
      </c>
      <c r="N40" s="1">
        <f t="shared" si="9"/>
        <v>0</v>
      </c>
      <c r="O40" s="1">
        <f t="shared" si="10"/>
        <v>0</v>
      </c>
      <c r="P40" s="1">
        <f t="shared" si="11"/>
        <v>0</v>
      </c>
      <c r="Q40" s="1">
        <f t="shared" si="12"/>
        <v>0</v>
      </c>
      <c r="R40" s="1">
        <f t="shared" si="13"/>
        <v>0</v>
      </c>
    </row>
    <row r="41" spans="1:18" ht="13.5" thickBot="1">
      <c r="A41" s="2">
        <f t="shared" si="0"/>
        <v>44.71298742283539</v>
      </c>
      <c r="B41" s="1">
        <f t="shared" si="14"/>
        <v>0</v>
      </c>
      <c r="C41" s="1">
        <f t="shared" si="18"/>
        <v>0</v>
      </c>
      <c r="D41" s="1">
        <f t="shared" si="19"/>
        <v>0</v>
      </c>
      <c r="E41" s="1">
        <f t="shared" si="20"/>
        <v>0</v>
      </c>
      <c r="F41" s="1">
        <f t="shared" si="1"/>
        <v>0</v>
      </c>
      <c r="G41" s="2">
        <f t="shared" si="2"/>
        <v>3.832541779100176</v>
      </c>
      <c r="H41" s="1">
        <f t="shared" si="3"/>
        <v>0</v>
      </c>
      <c r="I41" s="1">
        <f t="shared" si="4"/>
        <v>0</v>
      </c>
      <c r="J41" s="1">
        <f t="shared" si="5"/>
        <v>0</v>
      </c>
      <c r="K41" s="1">
        <f t="shared" si="6"/>
        <v>0</v>
      </c>
      <c r="L41" s="1">
        <f t="shared" si="7"/>
        <v>0</v>
      </c>
      <c r="M41" s="2">
        <f t="shared" si="8"/>
        <v>8.41978220642889</v>
      </c>
      <c r="N41" s="1">
        <f t="shared" si="9"/>
        <v>0</v>
      </c>
      <c r="O41" s="1">
        <f t="shared" si="10"/>
        <v>0</v>
      </c>
      <c r="P41" s="1">
        <f t="shared" si="11"/>
        <v>0</v>
      </c>
      <c r="Q41" s="1">
        <f t="shared" si="12"/>
        <v>0</v>
      </c>
      <c r="R41" s="1">
        <f t="shared" si="13"/>
        <v>0</v>
      </c>
    </row>
    <row r="42" spans="1:18" ht="13.5" thickBot="1">
      <c r="A42" s="2">
        <f t="shared" si="0"/>
        <v>47.34316315359041</v>
      </c>
      <c r="B42" s="1">
        <f t="shared" si="14"/>
        <v>0</v>
      </c>
      <c r="C42" s="1">
        <f t="shared" si="18"/>
        <v>0</v>
      </c>
      <c r="D42" s="1">
        <f t="shared" si="19"/>
        <v>0</v>
      </c>
      <c r="E42" s="1">
        <f t="shared" si="20"/>
        <v>0</v>
      </c>
      <c r="F42" s="1">
        <f t="shared" si="1"/>
        <v>0</v>
      </c>
      <c r="G42" s="2">
        <f t="shared" si="2"/>
        <v>4.057985413164892</v>
      </c>
      <c r="H42" s="1">
        <f t="shared" si="3"/>
        <v>0</v>
      </c>
      <c r="I42" s="1">
        <f t="shared" si="4"/>
        <v>0</v>
      </c>
      <c r="J42" s="1">
        <f t="shared" si="5"/>
        <v>0</v>
      </c>
      <c r="K42" s="1">
        <f t="shared" si="6"/>
        <v>0</v>
      </c>
      <c r="L42" s="1">
        <f t="shared" si="7"/>
        <v>0</v>
      </c>
      <c r="M42" s="2">
        <f t="shared" si="8"/>
        <v>8.915063512689413</v>
      </c>
      <c r="N42" s="1">
        <f t="shared" si="9"/>
        <v>0</v>
      </c>
      <c r="O42" s="1">
        <f t="shared" si="10"/>
        <v>0</v>
      </c>
      <c r="P42" s="1">
        <f t="shared" si="11"/>
        <v>0</v>
      </c>
      <c r="Q42" s="1">
        <f t="shared" si="12"/>
        <v>0</v>
      </c>
      <c r="R42" s="1">
        <f t="shared" si="13"/>
        <v>0</v>
      </c>
    </row>
    <row r="43" spans="1:18" ht="13.5" thickBot="1">
      <c r="A43" s="2">
        <f t="shared" si="0"/>
        <v>49.97333888434543</v>
      </c>
      <c r="B43" s="1">
        <f t="shared" si="14"/>
        <v>0</v>
      </c>
      <c r="C43" s="1">
        <f t="shared" si="18"/>
        <v>0</v>
      </c>
      <c r="D43" s="1">
        <f t="shared" si="19"/>
        <v>0</v>
      </c>
      <c r="E43" s="1">
        <f t="shared" si="20"/>
        <v>0</v>
      </c>
      <c r="F43" s="1">
        <f t="shared" si="1"/>
        <v>0</v>
      </c>
      <c r="G43" s="2">
        <f t="shared" si="2"/>
        <v>4.283429047229609</v>
      </c>
      <c r="H43" s="1">
        <f t="shared" si="3"/>
        <v>0</v>
      </c>
      <c r="I43" s="1">
        <f t="shared" si="4"/>
        <v>0</v>
      </c>
      <c r="J43" s="1">
        <f t="shared" si="5"/>
        <v>0</v>
      </c>
      <c r="K43" s="1">
        <f t="shared" si="6"/>
        <v>0</v>
      </c>
      <c r="L43" s="1">
        <f t="shared" si="7"/>
        <v>0</v>
      </c>
      <c r="M43" s="2">
        <f t="shared" si="8"/>
        <v>9.410344818949936</v>
      </c>
      <c r="N43" s="1">
        <f t="shared" si="9"/>
        <v>0</v>
      </c>
      <c r="O43" s="1">
        <f t="shared" si="10"/>
        <v>0</v>
      </c>
      <c r="P43" s="1">
        <f t="shared" si="11"/>
        <v>0</v>
      </c>
      <c r="Q43" s="1">
        <f t="shared" si="12"/>
        <v>0</v>
      </c>
      <c r="R43" s="1">
        <f t="shared" si="13"/>
        <v>0</v>
      </c>
    </row>
    <row r="44" spans="1:18" ht="13.5" thickBot="1">
      <c r="A44" s="2">
        <f t="shared" si="0"/>
        <v>52.60351461510045</v>
      </c>
      <c r="B44" s="1">
        <f t="shared" si="14"/>
        <v>0</v>
      </c>
      <c r="C44" s="1">
        <f t="shared" si="18"/>
        <v>0</v>
      </c>
      <c r="D44" s="1">
        <f t="shared" si="19"/>
        <v>0</v>
      </c>
      <c r="E44" s="1">
        <f t="shared" si="20"/>
        <v>0</v>
      </c>
      <c r="F44" s="1">
        <f t="shared" si="1"/>
        <v>0</v>
      </c>
      <c r="G44" s="2">
        <f t="shared" si="2"/>
        <v>4.508872681294325</v>
      </c>
      <c r="H44" s="1">
        <f t="shared" si="3"/>
        <v>0</v>
      </c>
      <c r="I44" s="1">
        <f t="shared" si="4"/>
        <v>0</v>
      </c>
      <c r="J44" s="1">
        <f t="shared" si="5"/>
        <v>0</v>
      </c>
      <c r="K44" s="1">
        <f t="shared" si="6"/>
        <v>0</v>
      </c>
      <c r="L44" s="1">
        <f t="shared" si="7"/>
        <v>0</v>
      </c>
      <c r="M44" s="2">
        <f t="shared" si="8"/>
        <v>9.905626125210459</v>
      </c>
      <c r="N44" s="1">
        <f t="shared" si="9"/>
        <v>0</v>
      </c>
      <c r="O44" s="1">
        <f t="shared" si="10"/>
        <v>0</v>
      </c>
      <c r="P44" s="1">
        <f t="shared" si="11"/>
        <v>0</v>
      </c>
      <c r="Q44" s="1">
        <f t="shared" si="12"/>
        <v>0</v>
      </c>
      <c r="R44" s="1">
        <f t="shared" si="13"/>
        <v>0</v>
      </c>
    </row>
    <row r="45" spans="1:18" ht="13.5" thickBot="1">
      <c r="A45" s="2">
        <f t="shared" si="0"/>
        <v>55.23369034585547</v>
      </c>
      <c r="B45" s="1">
        <f t="shared" si="14"/>
        <v>0</v>
      </c>
      <c r="C45" s="1">
        <f t="shared" si="18"/>
        <v>0</v>
      </c>
      <c r="D45" s="1">
        <f t="shared" si="19"/>
        <v>0</v>
      </c>
      <c r="E45" s="1">
        <f t="shared" si="20"/>
        <v>0</v>
      </c>
      <c r="F45" s="1">
        <f t="shared" si="1"/>
        <v>0</v>
      </c>
      <c r="G45" s="2">
        <f t="shared" si="2"/>
        <v>4.734316315359042</v>
      </c>
      <c r="H45" s="1">
        <f t="shared" si="3"/>
        <v>0</v>
      </c>
      <c r="I45" s="1">
        <f t="shared" si="4"/>
        <v>0</v>
      </c>
      <c r="J45" s="1">
        <f t="shared" si="5"/>
        <v>0</v>
      </c>
      <c r="K45" s="1">
        <f t="shared" si="6"/>
        <v>0</v>
      </c>
      <c r="L45" s="1">
        <f t="shared" si="7"/>
        <v>0</v>
      </c>
      <c r="M45" s="2">
        <f t="shared" si="8"/>
        <v>10.400907431470982</v>
      </c>
      <c r="N45" s="1">
        <f t="shared" si="9"/>
        <v>0</v>
      </c>
      <c r="O45" s="1">
        <f t="shared" si="10"/>
        <v>0</v>
      </c>
      <c r="P45" s="1">
        <f t="shared" si="11"/>
        <v>0</v>
      </c>
      <c r="Q45" s="1">
        <f t="shared" si="12"/>
        <v>0</v>
      </c>
      <c r="R45" s="1">
        <f t="shared" si="13"/>
        <v>0</v>
      </c>
    </row>
    <row r="46" spans="1:18" ht="13.5" thickBot="1">
      <c r="A46" s="2">
        <f t="shared" si="0"/>
        <v>57.86386607661049</v>
      </c>
      <c r="B46" s="1">
        <f t="shared" si="14"/>
        <v>0</v>
      </c>
      <c r="C46" s="1">
        <f t="shared" si="18"/>
        <v>0</v>
      </c>
      <c r="D46" s="1">
        <f t="shared" si="19"/>
        <v>0</v>
      </c>
      <c r="E46" s="1">
        <f t="shared" si="20"/>
        <v>0</v>
      </c>
      <c r="F46" s="1">
        <f t="shared" si="1"/>
        <v>0</v>
      </c>
      <c r="G46" s="2">
        <f t="shared" si="2"/>
        <v>4.959759949423758</v>
      </c>
      <c r="H46" s="1">
        <f t="shared" si="3"/>
        <v>0</v>
      </c>
      <c r="I46" s="1">
        <f t="shared" si="4"/>
        <v>0</v>
      </c>
      <c r="J46" s="1">
        <f t="shared" si="5"/>
        <v>0</v>
      </c>
      <c r="K46" s="1">
        <f t="shared" si="6"/>
        <v>0</v>
      </c>
      <c r="L46" s="1">
        <f t="shared" si="7"/>
        <v>0</v>
      </c>
      <c r="M46" s="2">
        <f t="shared" si="8"/>
        <v>10.896188737731505</v>
      </c>
      <c r="N46" s="1">
        <f t="shared" si="9"/>
        <v>0</v>
      </c>
      <c r="O46" s="1">
        <f t="shared" si="10"/>
        <v>0</v>
      </c>
      <c r="P46" s="1">
        <f t="shared" si="11"/>
        <v>0</v>
      </c>
      <c r="Q46" s="1">
        <f t="shared" si="12"/>
        <v>0</v>
      </c>
      <c r="R46" s="1">
        <f t="shared" si="13"/>
        <v>0</v>
      </c>
    </row>
    <row r="47" spans="1:18" ht="13.5" thickBot="1">
      <c r="A47" s="2">
        <f t="shared" si="0"/>
        <v>60.49404180736551</v>
      </c>
      <c r="B47" s="1">
        <f t="shared" si="14"/>
        <v>0</v>
      </c>
      <c r="C47" s="1">
        <f t="shared" si="18"/>
        <v>0</v>
      </c>
      <c r="D47" s="1">
        <f t="shared" si="19"/>
        <v>0</v>
      </c>
      <c r="E47" s="1">
        <f t="shared" si="20"/>
        <v>0</v>
      </c>
      <c r="F47" s="1">
        <f t="shared" si="1"/>
        <v>0</v>
      </c>
      <c r="G47" s="2">
        <f t="shared" si="2"/>
        <v>5.185203583488475</v>
      </c>
      <c r="H47" s="1">
        <f t="shared" si="3"/>
        <v>0</v>
      </c>
      <c r="I47" s="1">
        <f t="shared" si="4"/>
        <v>0</v>
      </c>
      <c r="J47" s="1">
        <f t="shared" si="5"/>
        <v>0</v>
      </c>
      <c r="K47" s="1">
        <f t="shared" si="6"/>
        <v>0</v>
      </c>
      <c r="L47" s="1">
        <f t="shared" si="7"/>
        <v>0</v>
      </c>
      <c r="M47" s="2">
        <f t="shared" si="8"/>
        <v>11.391470043992028</v>
      </c>
      <c r="N47" s="1">
        <f t="shared" si="9"/>
        <v>0</v>
      </c>
      <c r="O47" s="1">
        <f t="shared" si="10"/>
        <v>0</v>
      </c>
      <c r="P47" s="1">
        <f t="shared" si="11"/>
        <v>0</v>
      </c>
      <c r="Q47" s="1">
        <f t="shared" si="12"/>
        <v>0</v>
      </c>
      <c r="R47" s="1">
        <f t="shared" si="13"/>
        <v>0</v>
      </c>
    </row>
    <row r="48" spans="1:18" ht="13.5" thickBot="1">
      <c r="A48" s="2">
        <f t="shared" si="0"/>
        <v>63.12421753812053</v>
      </c>
      <c r="B48" s="1">
        <f t="shared" si="14"/>
        <v>0</v>
      </c>
      <c r="C48" s="1">
        <f t="shared" si="18"/>
        <v>0</v>
      </c>
      <c r="D48" s="1">
        <f t="shared" si="19"/>
        <v>0</v>
      </c>
      <c r="E48" s="1">
        <f t="shared" si="20"/>
        <v>0</v>
      </c>
      <c r="F48" s="1">
        <f t="shared" si="1"/>
        <v>0</v>
      </c>
      <c r="G48" s="2">
        <f t="shared" si="2"/>
        <v>5.4106472175531914</v>
      </c>
      <c r="H48" s="1">
        <f t="shared" si="3"/>
        <v>0</v>
      </c>
      <c r="I48" s="1">
        <f t="shared" si="4"/>
        <v>0</v>
      </c>
      <c r="J48" s="1">
        <f t="shared" si="5"/>
        <v>0</v>
      </c>
      <c r="K48" s="1">
        <f t="shared" si="6"/>
        <v>0</v>
      </c>
      <c r="L48" s="1">
        <f t="shared" si="7"/>
        <v>0</v>
      </c>
      <c r="M48" s="2">
        <f t="shared" si="8"/>
        <v>11.88675135025255</v>
      </c>
      <c r="N48" s="1">
        <f t="shared" si="9"/>
        <v>0</v>
      </c>
      <c r="O48" s="1">
        <f t="shared" si="10"/>
        <v>0</v>
      </c>
      <c r="P48" s="1">
        <f t="shared" si="11"/>
        <v>0</v>
      </c>
      <c r="Q48" s="1">
        <f t="shared" si="12"/>
        <v>0</v>
      </c>
      <c r="R48" s="1">
        <f t="shared" si="13"/>
        <v>0</v>
      </c>
    </row>
    <row r="49" spans="1:18" ht="13.5" thickBot="1">
      <c r="A49" s="2">
        <f t="shared" si="0"/>
        <v>65.75439326887556</v>
      </c>
      <c r="B49" s="1">
        <f t="shared" si="14"/>
        <v>0</v>
      </c>
      <c r="C49" s="1">
        <f t="shared" si="18"/>
        <v>0</v>
      </c>
      <c r="D49" s="1">
        <f t="shared" si="19"/>
        <v>0</v>
      </c>
      <c r="E49" s="1">
        <f t="shared" si="20"/>
        <v>0</v>
      </c>
      <c r="F49" s="1">
        <f t="shared" si="1"/>
        <v>0</v>
      </c>
      <c r="G49" s="2">
        <f t="shared" si="2"/>
        <v>5.636090851617908</v>
      </c>
      <c r="H49" s="1">
        <f t="shared" si="3"/>
        <v>0</v>
      </c>
      <c r="I49" s="1">
        <f t="shared" si="4"/>
        <v>0</v>
      </c>
      <c r="J49" s="1">
        <f t="shared" si="5"/>
        <v>0</v>
      </c>
      <c r="K49" s="1">
        <f t="shared" si="6"/>
        <v>0</v>
      </c>
      <c r="L49" s="1">
        <f t="shared" si="7"/>
        <v>0</v>
      </c>
      <c r="M49" s="2">
        <f t="shared" si="8"/>
        <v>12.382032656513074</v>
      </c>
      <c r="N49" s="1">
        <f t="shared" si="9"/>
        <v>0</v>
      </c>
      <c r="O49" s="1">
        <f t="shared" si="10"/>
        <v>0</v>
      </c>
      <c r="P49" s="1">
        <f t="shared" si="11"/>
        <v>0</v>
      </c>
      <c r="Q49" s="1">
        <f t="shared" si="12"/>
        <v>0</v>
      </c>
      <c r="R49" s="1">
        <f t="shared" si="13"/>
        <v>0</v>
      </c>
    </row>
    <row r="50" spans="1:18" ht="13.5" thickBot="1">
      <c r="A50" s="2">
        <f t="shared" si="0"/>
        <v>68.38456899963059</v>
      </c>
      <c r="B50" s="1">
        <f t="shared" si="14"/>
        <v>0</v>
      </c>
      <c r="C50" s="1">
        <f t="shared" si="18"/>
        <v>0</v>
      </c>
      <c r="D50" s="1">
        <f t="shared" si="19"/>
        <v>0</v>
      </c>
      <c r="E50" s="1">
        <f t="shared" si="20"/>
        <v>0</v>
      </c>
      <c r="F50" s="1">
        <f t="shared" si="1"/>
        <v>0</v>
      </c>
      <c r="G50" s="2">
        <f t="shared" si="2"/>
        <v>5.861534485682625</v>
      </c>
      <c r="H50" s="1">
        <f t="shared" si="3"/>
        <v>0</v>
      </c>
      <c r="I50" s="1">
        <f t="shared" si="4"/>
        <v>0</v>
      </c>
      <c r="J50" s="1">
        <f t="shared" si="5"/>
        <v>0</v>
      </c>
      <c r="K50" s="1">
        <f t="shared" si="6"/>
        <v>0</v>
      </c>
      <c r="L50" s="1">
        <f t="shared" si="7"/>
        <v>0</v>
      </c>
      <c r="M50" s="2">
        <f t="shared" si="8"/>
        <v>12.877313962773597</v>
      </c>
      <c r="N50" s="1">
        <f t="shared" si="9"/>
        <v>0</v>
      </c>
      <c r="O50" s="1">
        <f t="shared" si="10"/>
        <v>0</v>
      </c>
      <c r="P50" s="1">
        <f t="shared" si="11"/>
        <v>0</v>
      </c>
      <c r="Q50" s="1">
        <f t="shared" si="12"/>
        <v>0</v>
      </c>
      <c r="R50" s="1">
        <f t="shared" si="13"/>
        <v>0</v>
      </c>
    </row>
    <row r="51" spans="1:18" ht="13.5" thickBot="1">
      <c r="A51" s="2">
        <f t="shared" si="0"/>
        <v>71.01474473038562</v>
      </c>
      <c r="B51" s="1">
        <f t="shared" si="14"/>
        <v>0</v>
      </c>
      <c r="C51" s="1">
        <f t="shared" si="18"/>
        <v>0</v>
      </c>
      <c r="D51" s="1">
        <f t="shared" si="19"/>
        <v>0</v>
      </c>
      <c r="E51" s="1">
        <f t="shared" si="20"/>
        <v>0</v>
      </c>
      <c r="F51" s="1">
        <f t="shared" si="1"/>
        <v>0</v>
      </c>
      <c r="G51" s="2">
        <f t="shared" si="2"/>
        <v>6.086978119747341</v>
      </c>
      <c r="H51" s="1">
        <f t="shared" si="3"/>
        <v>0</v>
      </c>
      <c r="I51" s="1">
        <f t="shared" si="4"/>
        <v>0</v>
      </c>
      <c r="J51" s="1">
        <f t="shared" si="5"/>
        <v>0</v>
      </c>
      <c r="K51" s="1">
        <f t="shared" si="6"/>
        <v>0</v>
      </c>
      <c r="L51" s="1">
        <f t="shared" si="7"/>
        <v>0</v>
      </c>
      <c r="M51" s="2">
        <f t="shared" si="8"/>
        <v>13.37259526903412</v>
      </c>
      <c r="N51" s="1">
        <f t="shared" si="9"/>
        <v>0</v>
      </c>
      <c r="O51" s="1">
        <f t="shared" si="10"/>
        <v>0</v>
      </c>
      <c r="P51" s="1">
        <f t="shared" si="11"/>
        <v>0</v>
      </c>
      <c r="Q51" s="1">
        <f t="shared" si="12"/>
        <v>0</v>
      </c>
      <c r="R51" s="1">
        <f t="shared" si="13"/>
        <v>0</v>
      </c>
    </row>
    <row r="52" spans="1:18" ht="13.5" thickBot="1">
      <c r="A52" s="2">
        <f t="shared" si="0"/>
        <v>73.64492046114064</v>
      </c>
      <c r="B52" s="1">
        <f t="shared" si="14"/>
        <v>0</v>
      </c>
      <c r="C52" s="1">
        <f t="shared" si="18"/>
        <v>0</v>
      </c>
      <c r="D52" s="1">
        <f t="shared" si="19"/>
        <v>0</v>
      </c>
      <c r="E52" s="1">
        <f t="shared" si="20"/>
        <v>0</v>
      </c>
      <c r="F52" s="1">
        <f t="shared" si="1"/>
        <v>0</v>
      </c>
      <c r="G52" s="2">
        <f t="shared" si="2"/>
        <v>6.312421753812058</v>
      </c>
      <c r="H52" s="1">
        <f t="shared" si="3"/>
        <v>0</v>
      </c>
      <c r="I52" s="1">
        <f t="shared" si="4"/>
        <v>0</v>
      </c>
      <c r="J52" s="1">
        <f t="shared" si="5"/>
        <v>0</v>
      </c>
      <c r="K52" s="1">
        <f t="shared" si="6"/>
        <v>0</v>
      </c>
      <c r="L52" s="1">
        <f t="shared" si="7"/>
        <v>0</v>
      </c>
      <c r="M52" s="2">
        <f t="shared" si="8"/>
        <v>13.867876575294643</v>
      </c>
      <c r="N52" s="1">
        <f t="shared" si="9"/>
        <v>0</v>
      </c>
      <c r="O52" s="1">
        <f t="shared" si="10"/>
        <v>0</v>
      </c>
      <c r="P52" s="1">
        <f t="shared" si="11"/>
        <v>0</v>
      </c>
      <c r="Q52" s="1">
        <f t="shared" si="12"/>
        <v>0</v>
      </c>
      <c r="R52" s="1">
        <f t="shared" si="13"/>
        <v>0</v>
      </c>
    </row>
    <row r="53" spans="1:18" ht="13.5" thickBot="1">
      <c r="A53" s="2">
        <f t="shared" si="0"/>
        <v>76.27509619189567</v>
      </c>
      <c r="B53" s="1">
        <f t="shared" si="14"/>
        <v>0</v>
      </c>
      <c r="C53" s="1">
        <f t="shared" si="18"/>
        <v>0</v>
      </c>
      <c r="D53" s="1">
        <f t="shared" si="19"/>
        <v>0</v>
      </c>
      <c r="E53" s="1">
        <f t="shared" si="20"/>
        <v>0</v>
      </c>
      <c r="F53" s="1">
        <f t="shared" si="1"/>
        <v>0</v>
      </c>
      <c r="G53" s="2">
        <f t="shared" si="2"/>
        <v>6.537865387876774</v>
      </c>
      <c r="H53" s="1">
        <f t="shared" si="3"/>
        <v>0</v>
      </c>
      <c r="I53" s="1">
        <f t="shared" si="4"/>
        <v>0</v>
      </c>
      <c r="J53" s="1">
        <f t="shared" si="5"/>
        <v>0</v>
      </c>
      <c r="K53" s="1">
        <f t="shared" si="6"/>
        <v>0</v>
      </c>
      <c r="L53" s="1">
        <f t="shared" si="7"/>
        <v>0</v>
      </c>
      <c r="M53" s="2">
        <f t="shared" si="8"/>
        <v>14.363157881555166</v>
      </c>
      <c r="N53" s="1">
        <f t="shared" si="9"/>
        <v>0</v>
      </c>
      <c r="O53" s="1">
        <f t="shared" si="10"/>
        <v>0</v>
      </c>
      <c r="P53" s="1">
        <f t="shared" si="11"/>
        <v>0</v>
      </c>
      <c r="Q53" s="1">
        <f t="shared" si="12"/>
        <v>0</v>
      </c>
      <c r="R53" s="1">
        <f t="shared" si="13"/>
        <v>0</v>
      </c>
    </row>
    <row r="54" spans="1:18" ht="13.5" thickBot="1">
      <c r="A54" s="2">
        <f t="shared" si="0"/>
        <v>78.9052719226507</v>
      </c>
      <c r="B54" s="1">
        <f t="shared" si="14"/>
        <v>0</v>
      </c>
      <c r="C54" s="1">
        <f t="shared" si="18"/>
        <v>0</v>
      </c>
      <c r="D54" s="1">
        <f t="shared" si="19"/>
        <v>0</v>
      </c>
      <c r="E54" s="1">
        <f t="shared" si="20"/>
        <v>0</v>
      </c>
      <c r="F54" s="1">
        <f t="shared" si="1"/>
        <v>0</v>
      </c>
      <c r="G54" s="2">
        <f t="shared" si="2"/>
        <v>6.763309021941491</v>
      </c>
      <c r="H54" s="1">
        <f t="shared" si="3"/>
        <v>0</v>
      </c>
      <c r="I54" s="1">
        <f t="shared" si="4"/>
        <v>0</v>
      </c>
      <c r="J54" s="1">
        <f t="shared" si="5"/>
        <v>0</v>
      </c>
      <c r="K54" s="1">
        <f t="shared" si="6"/>
        <v>0</v>
      </c>
      <c r="L54" s="1">
        <f t="shared" si="7"/>
        <v>0</v>
      </c>
      <c r="M54" s="2">
        <f t="shared" si="8"/>
        <v>14.858439187815689</v>
      </c>
      <c r="N54" s="1">
        <f t="shared" si="9"/>
        <v>0</v>
      </c>
      <c r="O54" s="1">
        <f t="shared" si="10"/>
        <v>0</v>
      </c>
      <c r="P54" s="1">
        <f t="shared" si="11"/>
        <v>0</v>
      </c>
      <c r="Q54" s="1">
        <f t="shared" si="12"/>
        <v>0</v>
      </c>
      <c r="R54" s="1">
        <f t="shared" si="13"/>
        <v>0</v>
      </c>
    </row>
    <row r="55" spans="1:18" ht="13.5" thickBot="1">
      <c r="A55" s="2">
        <f t="shared" si="0"/>
        <v>81.53544765340573</v>
      </c>
      <c r="B55" s="1">
        <f t="shared" si="14"/>
        <v>0</v>
      </c>
      <c r="C55" s="1">
        <f t="shared" si="18"/>
        <v>0</v>
      </c>
      <c r="D55" s="1">
        <f t="shared" si="19"/>
        <v>0</v>
      </c>
      <c r="E55" s="1">
        <f t="shared" si="20"/>
        <v>0</v>
      </c>
      <c r="F55" s="1">
        <f t="shared" si="1"/>
        <v>0</v>
      </c>
      <c r="G55" s="2">
        <f t="shared" si="2"/>
        <v>6.988752656006207</v>
      </c>
      <c r="H55" s="1">
        <f t="shared" si="3"/>
        <v>0</v>
      </c>
      <c r="I55" s="1">
        <f t="shared" si="4"/>
        <v>0</v>
      </c>
      <c r="J55" s="1">
        <f t="shared" si="5"/>
        <v>0</v>
      </c>
      <c r="K55" s="1">
        <f t="shared" si="6"/>
        <v>0</v>
      </c>
      <c r="L55" s="1">
        <f t="shared" si="7"/>
        <v>0</v>
      </c>
      <c r="M55" s="2">
        <f t="shared" si="8"/>
        <v>15.353720494076212</v>
      </c>
      <c r="N55" s="1">
        <f t="shared" si="9"/>
        <v>0</v>
      </c>
      <c r="O55" s="1">
        <f t="shared" si="10"/>
        <v>0</v>
      </c>
      <c r="P55" s="1">
        <f t="shared" si="11"/>
        <v>0</v>
      </c>
      <c r="Q55" s="1">
        <f t="shared" si="12"/>
        <v>0</v>
      </c>
      <c r="R55" s="1">
        <f t="shared" si="13"/>
        <v>0</v>
      </c>
    </row>
    <row r="56" spans="1:18" ht="13.5" thickBot="1">
      <c r="A56" s="2">
        <f t="shared" si="0"/>
        <v>84.16562338416075</v>
      </c>
      <c r="B56" s="1">
        <f t="shared" si="14"/>
        <v>5.004570952345132E-288</v>
      </c>
      <c r="C56" s="1">
        <f t="shared" si="18"/>
        <v>0</v>
      </c>
      <c r="D56" s="1">
        <f t="shared" si="19"/>
        <v>0</v>
      </c>
      <c r="E56" s="1">
        <f t="shared" si="20"/>
        <v>0</v>
      </c>
      <c r="F56" s="1">
        <f t="shared" si="1"/>
        <v>5.004570952345132E-288</v>
      </c>
      <c r="G56" s="2">
        <f t="shared" si="2"/>
        <v>7.214196290070924</v>
      </c>
      <c r="H56" s="1">
        <f t="shared" si="3"/>
        <v>0</v>
      </c>
      <c r="I56" s="1">
        <f t="shared" si="4"/>
        <v>0</v>
      </c>
      <c r="J56" s="1">
        <f t="shared" si="5"/>
        <v>0</v>
      </c>
      <c r="K56" s="1">
        <f t="shared" si="6"/>
        <v>0</v>
      </c>
      <c r="L56" s="1">
        <f t="shared" si="7"/>
        <v>0</v>
      </c>
      <c r="M56" s="2">
        <f t="shared" si="8"/>
        <v>15.849001800336735</v>
      </c>
      <c r="N56" s="1">
        <f t="shared" si="9"/>
        <v>0</v>
      </c>
      <c r="O56" s="1">
        <f t="shared" si="10"/>
        <v>0</v>
      </c>
      <c r="P56" s="1">
        <f t="shared" si="11"/>
        <v>0</v>
      </c>
      <c r="Q56" s="1">
        <f t="shared" si="12"/>
        <v>0</v>
      </c>
      <c r="R56" s="1">
        <f t="shared" si="13"/>
        <v>0</v>
      </c>
    </row>
    <row r="57" spans="1:18" ht="13.5" thickBot="1">
      <c r="A57" s="2">
        <f aca="true" t="shared" si="21" ref="A57:A88">A56+pastemps</f>
        <v>86.79579911491578</v>
      </c>
      <c r="B57" s="1">
        <f t="shared" si="14"/>
        <v>3.1592610939977955E-248</v>
      </c>
      <c r="C57" s="1">
        <f t="shared" si="18"/>
        <v>0</v>
      </c>
      <c r="D57" s="1">
        <f t="shared" si="19"/>
        <v>0</v>
      </c>
      <c r="E57" s="1">
        <f t="shared" si="20"/>
        <v>0</v>
      </c>
      <c r="F57" s="1">
        <f t="shared" si="1"/>
        <v>3.1592610939977955E-248</v>
      </c>
      <c r="G57" s="2">
        <f aca="true" t="shared" si="22" ref="G57:G88">G56+$I$14</f>
        <v>7.439639924135641</v>
      </c>
      <c r="H57" s="1">
        <f t="shared" si="3"/>
        <v>0</v>
      </c>
      <c r="I57" s="1">
        <f t="shared" si="4"/>
        <v>0</v>
      </c>
      <c r="J57" s="1">
        <f t="shared" si="5"/>
        <v>0</v>
      </c>
      <c r="K57" s="1">
        <f t="shared" si="6"/>
        <v>0</v>
      </c>
      <c r="L57" s="1">
        <f t="shared" si="7"/>
        <v>0</v>
      </c>
      <c r="M57" s="2">
        <f aca="true" t="shared" si="23" ref="M57:M88">M56+$J$14</f>
        <v>16.344283106597256</v>
      </c>
      <c r="N57" s="1">
        <f t="shared" si="9"/>
        <v>0</v>
      </c>
      <c r="O57" s="1">
        <f t="shared" si="10"/>
        <v>0</v>
      </c>
      <c r="P57" s="1">
        <f t="shared" si="11"/>
        <v>0</v>
      </c>
      <c r="Q57" s="1">
        <f t="shared" si="12"/>
        <v>0</v>
      </c>
      <c r="R57" s="1">
        <f t="shared" si="13"/>
        <v>0</v>
      </c>
    </row>
    <row r="58" spans="1:18" ht="13.5" thickBot="1">
      <c r="A58" s="2">
        <f t="shared" si="21"/>
        <v>89.42597484567081</v>
      </c>
      <c r="B58" s="1">
        <f t="shared" si="14"/>
        <v>2.1562754643827297E-211</v>
      </c>
      <c r="C58" s="1">
        <f t="shared" si="18"/>
        <v>0</v>
      </c>
      <c r="D58" s="1">
        <f t="shared" si="19"/>
        <v>0</v>
      </c>
      <c r="E58" s="1">
        <f t="shared" si="20"/>
        <v>0</v>
      </c>
      <c r="F58" s="1">
        <f t="shared" si="1"/>
        <v>2.1562754643827297E-211</v>
      </c>
      <c r="G58" s="2">
        <f t="shared" si="22"/>
        <v>7.665083558200357</v>
      </c>
      <c r="H58" s="1">
        <f t="shared" si="3"/>
        <v>0</v>
      </c>
      <c r="I58" s="1">
        <f t="shared" si="4"/>
        <v>0</v>
      </c>
      <c r="J58" s="1">
        <f t="shared" si="5"/>
        <v>0</v>
      </c>
      <c r="K58" s="1">
        <f t="shared" si="6"/>
        <v>0</v>
      </c>
      <c r="L58" s="1">
        <f t="shared" si="7"/>
        <v>0</v>
      </c>
      <c r="M58" s="2">
        <f t="shared" si="23"/>
        <v>16.83956441285778</v>
      </c>
      <c r="N58" s="1">
        <f t="shared" si="9"/>
        <v>0</v>
      </c>
      <c r="O58" s="1">
        <f t="shared" si="10"/>
        <v>0</v>
      </c>
      <c r="P58" s="1">
        <f t="shared" si="11"/>
        <v>0</v>
      </c>
      <c r="Q58" s="1">
        <f t="shared" si="12"/>
        <v>0</v>
      </c>
      <c r="R58" s="1">
        <f t="shared" si="13"/>
        <v>0</v>
      </c>
    </row>
    <row r="59" spans="1:18" ht="13.5" thickBot="1">
      <c r="A59" s="2">
        <f t="shared" si="21"/>
        <v>92.05615057642584</v>
      </c>
      <c r="B59" s="1">
        <f t="shared" si="14"/>
        <v>1.5911935761625758E-177</v>
      </c>
      <c r="C59" s="1">
        <f t="shared" si="18"/>
        <v>0</v>
      </c>
      <c r="D59" s="1">
        <f t="shared" si="19"/>
        <v>0</v>
      </c>
      <c r="E59" s="1">
        <f t="shared" si="20"/>
        <v>0</v>
      </c>
      <c r="F59" s="1">
        <f t="shared" si="1"/>
        <v>1.5911935761625758E-177</v>
      </c>
      <c r="G59" s="2">
        <f t="shared" si="22"/>
        <v>7.890527192265074</v>
      </c>
      <c r="H59" s="1">
        <f t="shared" si="3"/>
        <v>0</v>
      </c>
      <c r="I59" s="1">
        <f t="shared" si="4"/>
        <v>0</v>
      </c>
      <c r="J59" s="1">
        <f t="shared" si="5"/>
        <v>0</v>
      </c>
      <c r="K59" s="1">
        <f t="shared" si="6"/>
        <v>0</v>
      </c>
      <c r="L59" s="1">
        <f t="shared" si="7"/>
        <v>0</v>
      </c>
      <c r="M59" s="2">
        <f t="shared" si="23"/>
        <v>17.334845719118302</v>
      </c>
      <c r="N59" s="1">
        <f t="shared" si="9"/>
        <v>0</v>
      </c>
      <c r="O59" s="1">
        <f t="shared" si="10"/>
        <v>0</v>
      </c>
      <c r="P59" s="1">
        <f t="shared" si="11"/>
        <v>0</v>
      </c>
      <c r="Q59" s="1">
        <f t="shared" si="12"/>
        <v>0</v>
      </c>
      <c r="R59" s="1">
        <f t="shared" si="13"/>
        <v>0</v>
      </c>
    </row>
    <row r="60" spans="1:18" ht="13.5" thickBot="1">
      <c r="A60" s="2">
        <f t="shared" si="21"/>
        <v>94.68632630718086</v>
      </c>
      <c r="B60" s="1">
        <f t="shared" si="14"/>
        <v>1.269526720122374E-146</v>
      </c>
      <c r="C60" s="1">
        <f t="shared" si="18"/>
        <v>0</v>
      </c>
      <c r="D60" s="1">
        <f t="shared" si="19"/>
        <v>0</v>
      </c>
      <c r="E60" s="1">
        <f t="shared" si="20"/>
        <v>0</v>
      </c>
      <c r="F60" s="1">
        <f t="shared" si="1"/>
        <v>1.269526720122374E-146</v>
      </c>
      <c r="G60" s="2">
        <f t="shared" si="22"/>
        <v>8.11597082632979</v>
      </c>
      <c r="H60" s="1">
        <f t="shared" si="3"/>
        <v>0</v>
      </c>
      <c r="I60" s="1">
        <f t="shared" si="4"/>
        <v>0</v>
      </c>
      <c r="J60" s="1">
        <f t="shared" si="5"/>
        <v>0</v>
      </c>
      <c r="K60" s="1">
        <f t="shared" si="6"/>
        <v>0</v>
      </c>
      <c r="L60" s="1">
        <f t="shared" si="7"/>
        <v>0</v>
      </c>
      <c r="M60" s="2">
        <f t="shared" si="23"/>
        <v>17.830127025378825</v>
      </c>
      <c r="N60" s="1">
        <f t="shared" si="9"/>
        <v>0</v>
      </c>
      <c r="O60" s="1">
        <f t="shared" si="10"/>
        <v>0</v>
      </c>
      <c r="P60" s="1">
        <f t="shared" si="11"/>
        <v>0</v>
      </c>
      <c r="Q60" s="1">
        <f t="shared" si="12"/>
        <v>0</v>
      </c>
      <c r="R60" s="1">
        <f t="shared" si="13"/>
        <v>0</v>
      </c>
    </row>
    <row r="61" spans="1:18" ht="13.5" thickBot="1">
      <c r="A61" s="2">
        <f t="shared" si="21"/>
        <v>97.31650203793589</v>
      </c>
      <c r="B61" s="1">
        <f t="shared" si="14"/>
        <v>1.095117524738656E-118</v>
      </c>
      <c r="C61" s="1">
        <f t="shared" si="18"/>
        <v>0</v>
      </c>
      <c r="D61" s="1">
        <f t="shared" si="19"/>
        <v>0</v>
      </c>
      <c r="E61" s="1">
        <f t="shared" si="20"/>
        <v>0</v>
      </c>
      <c r="F61" s="1">
        <f t="shared" si="1"/>
        <v>1.095117524738656E-118</v>
      </c>
      <c r="G61" s="2">
        <f t="shared" si="22"/>
        <v>8.341414460394505</v>
      </c>
      <c r="H61" s="1">
        <f t="shared" si="3"/>
        <v>0</v>
      </c>
      <c r="I61" s="1">
        <f t="shared" si="4"/>
        <v>0</v>
      </c>
      <c r="J61" s="1">
        <f t="shared" si="5"/>
        <v>0</v>
      </c>
      <c r="K61" s="1">
        <f t="shared" si="6"/>
        <v>0</v>
      </c>
      <c r="L61" s="1">
        <f t="shared" si="7"/>
        <v>0</v>
      </c>
      <c r="M61" s="2">
        <f t="shared" si="23"/>
        <v>18.32540833163935</v>
      </c>
      <c r="N61" s="1">
        <f t="shared" si="9"/>
        <v>0</v>
      </c>
      <c r="O61" s="1">
        <f t="shared" si="10"/>
        <v>0</v>
      </c>
      <c r="P61" s="1">
        <f t="shared" si="11"/>
        <v>0</v>
      </c>
      <c r="Q61" s="1">
        <f t="shared" si="12"/>
        <v>0</v>
      </c>
      <c r="R61" s="1">
        <f t="shared" si="13"/>
        <v>0</v>
      </c>
    </row>
    <row r="62" spans="1:18" ht="13.5" thickBot="1">
      <c r="A62" s="2">
        <f t="shared" si="21"/>
        <v>99.94667776869092</v>
      </c>
      <c r="B62" s="1">
        <f t="shared" si="14"/>
        <v>1.0213619282763178E-93</v>
      </c>
      <c r="C62" s="1">
        <f t="shared" si="18"/>
        <v>1.5848631323934218E-285</v>
      </c>
      <c r="D62" s="1">
        <f t="shared" si="19"/>
        <v>0</v>
      </c>
      <c r="E62" s="1">
        <f t="shared" si="20"/>
        <v>0</v>
      </c>
      <c r="F62" s="1">
        <f t="shared" si="1"/>
        <v>1.0213619282763178E-93</v>
      </c>
      <c r="G62" s="2">
        <f t="shared" si="22"/>
        <v>8.56685809445922</v>
      </c>
      <c r="H62" s="1">
        <f t="shared" si="3"/>
        <v>0</v>
      </c>
      <c r="I62" s="1">
        <f t="shared" si="4"/>
        <v>0</v>
      </c>
      <c r="J62" s="1">
        <f t="shared" si="5"/>
        <v>0</v>
      </c>
      <c r="K62" s="1">
        <f t="shared" si="6"/>
        <v>0</v>
      </c>
      <c r="L62" s="1">
        <f t="shared" si="7"/>
        <v>0</v>
      </c>
      <c r="M62" s="2">
        <f t="shared" si="23"/>
        <v>18.82068963789987</v>
      </c>
      <c r="N62" s="1">
        <f t="shared" si="9"/>
        <v>0</v>
      </c>
      <c r="O62" s="1">
        <f t="shared" si="10"/>
        <v>0</v>
      </c>
      <c r="P62" s="1">
        <f t="shared" si="11"/>
        <v>0</v>
      </c>
      <c r="Q62" s="1">
        <f t="shared" si="12"/>
        <v>0</v>
      </c>
      <c r="R62" s="1">
        <f t="shared" si="13"/>
        <v>0</v>
      </c>
    </row>
    <row r="63" spans="1:18" ht="13.5" thickBot="1">
      <c r="A63" s="2">
        <f t="shared" si="21"/>
        <v>102.57685349944595</v>
      </c>
      <c r="B63" s="1">
        <f t="shared" si="14"/>
        <v>1.029908530558107E-71</v>
      </c>
      <c r="C63" s="1">
        <f t="shared" si="18"/>
        <v>6.61500415003194E-252</v>
      </c>
      <c r="D63" s="1">
        <f t="shared" si="19"/>
        <v>0</v>
      </c>
      <c r="E63" s="1">
        <f t="shared" si="20"/>
        <v>0</v>
      </c>
      <c r="F63" s="1">
        <f t="shared" si="1"/>
        <v>1.029908530558107E-71</v>
      </c>
      <c r="G63" s="2">
        <f t="shared" si="22"/>
        <v>8.792301728523936</v>
      </c>
      <c r="H63" s="1">
        <f t="shared" si="3"/>
        <v>0</v>
      </c>
      <c r="I63" s="1">
        <f t="shared" si="4"/>
        <v>0</v>
      </c>
      <c r="J63" s="1">
        <f t="shared" si="5"/>
        <v>0</v>
      </c>
      <c r="K63" s="1">
        <f t="shared" si="6"/>
        <v>0</v>
      </c>
      <c r="L63" s="1">
        <f t="shared" si="7"/>
        <v>0</v>
      </c>
      <c r="M63" s="2">
        <f t="shared" si="23"/>
        <v>19.315970944160394</v>
      </c>
      <c r="N63" s="1">
        <f t="shared" si="9"/>
        <v>0</v>
      </c>
      <c r="O63" s="1">
        <f t="shared" si="10"/>
        <v>0</v>
      </c>
      <c r="P63" s="1">
        <f t="shared" si="11"/>
        <v>0</v>
      </c>
      <c r="Q63" s="1">
        <f t="shared" si="12"/>
        <v>0</v>
      </c>
      <c r="R63" s="1">
        <f t="shared" si="13"/>
        <v>0</v>
      </c>
    </row>
    <row r="64" spans="1:18" ht="13.5" thickBot="1">
      <c r="A64" s="2">
        <f t="shared" si="21"/>
        <v>105.20702923020097</v>
      </c>
      <c r="B64" s="1">
        <f t="shared" si="14"/>
        <v>1.1228395436268203E-52</v>
      </c>
      <c r="C64" s="1">
        <f t="shared" si="18"/>
        <v>2.135306472725919E-220</v>
      </c>
      <c r="D64" s="1">
        <f t="shared" si="19"/>
        <v>0</v>
      </c>
      <c r="E64" s="1">
        <f t="shared" si="20"/>
        <v>0</v>
      </c>
      <c r="F64" s="1">
        <f t="shared" si="1"/>
        <v>1.1228395436268203E-52</v>
      </c>
      <c r="G64" s="2">
        <f t="shared" si="22"/>
        <v>9.017745362588652</v>
      </c>
      <c r="H64" s="1">
        <f t="shared" si="3"/>
        <v>0</v>
      </c>
      <c r="I64" s="1">
        <f t="shared" si="4"/>
        <v>0</v>
      </c>
      <c r="J64" s="1">
        <f t="shared" si="5"/>
        <v>0</v>
      </c>
      <c r="K64" s="1">
        <f t="shared" si="6"/>
        <v>0</v>
      </c>
      <c r="L64" s="1">
        <f t="shared" si="7"/>
        <v>0</v>
      </c>
      <c r="M64" s="2">
        <f t="shared" si="23"/>
        <v>19.811252250420917</v>
      </c>
      <c r="N64" s="1">
        <f t="shared" si="9"/>
        <v>0</v>
      </c>
      <c r="O64" s="1">
        <f t="shared" si="10"/>
        <v>0</v>
      </c>
      <c r="P64" s="1">
        <f t="shared" si="11"/>
        <v>0</v>
      </c>
      <c r="Q64" s="1">
        <f t="shared" si="12"/>
        <v>0</v>
      </c>
      <c r="R64" s="1">
        <f t="shared" si="13"/>
        <v>0</v>
      </c>
    </row>
    <row r="65" spans="1:18" ht="13.5" thickBot="1">
      <c r="A65" s="2">
        <f t="shared" si="21"/>
        <v>107.837204960956</v>
      </c>
      <c r="B65" s="1">
        <f t="shared" si="14"/>
        <v>1.323539162538368E-36</v>
      </c>
      <c r="C65" s="1">
        <f t="shared" si="18"/>
        <v>5.330673087057211E-191</v>
      </c>
      <c r="D65" s="1">
        <f t="shared" si="19"/>
        <v>0</v>
      </c>
      <c r="E65" s="1">
        <f t="shared" si="20"/>
        <v>0</v>
      </c>
      <c r="F65" s="1">
        <f t="shared" si="1"/>
        <v>1.323539162538368E-36</v>
      </c>
      <c r="G65" s="2">
        <f t="shared" si="22"/>
        <v>9.243188996653368</v>
      </c>
      <c r="H65" s="1">
        <f t="shared" si="3"/>
        <v>0</v>
      </c>
      <c r="I65" s="1">
        <f t="shared" si="4"/>
        <v>0</v>
      </c>
      <c r="J65" s="1">
        <f t="shared" si="5"/>
        <v>0</v>
      </c>
      <c r="K65" s="1">
        <f t="shared" si="6"/>
        <v>0</v>
      </c>
      <c r="L65" s="1">
        <f t="shared" si="7"/>
        <v>0</v>
      </c>
      <c r="M65" s="2">
        <f t="shared" si="23"/>
        <v>20.30653355668144</v>
      </c>
      <c r="N65" s="1">
        <f t="shared" si="9"/>
        <v>0</v>
      </c>
      <c r="O65" s="1">
        <f t="shared" si="10"/>
        <v>0</v>
      </c>
      <c r="P65" s="1">
        <f t="shared" si="11"/>
        <v>0</v>
      </c>
      <c r="Q65" s="1">
        <f t="shared" si="12"/>
        <v>0</v>
      </c>
      <c r="R65" s="1">
        <f t="shared" si="13"/>
        <v>0</v>
      </c>
    </row>
    <row r="66" spans="1:18" ht="13.5" thickBot="1">
      <c r="A66" s="2">
        <f t="shared" si="21"/>
        <v>110.46738069171103</v>
      </c>
      <c r="B66" s="1">
        <f t="shared" si="14"/>
        <v>1.686770306364842E-23</v>
      </c>
      <c r="C66" s="1">
        <f t="shared" si="18"/>
        <v>1.0291901469136858E-163</v>
      </c>
      <c r="D66" s="1">
        <f t="shared" si="19"/>
        <v>0</v>
      </c>
      <c r="E66" s="1">
        <f t="shared" si="20"/>
        <v>0</v>
      </c>
      <c r="F66" s="1">
        <f t="shared" si="1"/>
        <v>1.686770306364842E-23</v>
      </c>
      <c r="G66" s="2">
        <f t="shared" si="22"/>
        <v>9.468632630718083</v>
      </c>
      <c r="H66" s="1">
        <f t="shared" si="3"/>
        <v>0</v>
      </c>
      <c r="I66" s="1">
        <f t="shared" si="4"/>
        <v>0</v>
      </c>
      <c r="J66" s="1">
        <f t="shared" si="5"/>
        <v>0</v>
      </c>
      <c r="K66" s="1">
        <f t="shared" si="6"/>
        <v>0</v>
      </c>
      <c r="L66" s="1">
        <f t="shared" si="7"/>
        <v>0</v>
      </c>
      <c r="M66" s="2">
        <f t="shared" si="23"/>
        <v>20.801814862941963</v>
      </c>
      <c r="N66" s="1">
        <f t="shared" si="9"/>
        <v>0</v>
      </c>
      <c r="O66" s="1">
        <f t="shared" si="10"/>
        <v>0</v>
      </c>
      <c r="P66" s="1">
        <f t="shared" si="11"/>
        <v>0</v>
      </c>
      <c r="Q66" s="1">
        <f t="shared" si="12"/>
        <v>0</v>
      </c>
      <c r="R66" s="1">
        <f t="shared" si="13"/>
        <v>0</v>
      </c>
    </row>
    <row r="67" spans="1:18" ht="13.5" thickBot="1">
      <c r="A67" s="2">
        <f t="shared" si="21"/>
        <v>113.09755642246606</v>
      </c>
      <c r="B67" s="1">
        <f t="shared" si="14"/>
        <v>2.324208855966089E-13</v>
      </c>
      <c r="C67" s="1">
        <f t="shared" si="18"/>
        <v>1.536741881623127E-138</v>
      </c>
      <c r="D67" s="1">
        <f t="shared" si="19"/>
        <v>0</v>
      </c>
      <c r="E67" s="1">
        <f t="shared" si="20"/>
        <v>0</v>
      </c>
      <c r="F67" s="1">
        <f t="shared" si="1"/>
        <v>2.324208855966089E-13</v>
      </c>
      <c r="G67" s="2">
        <f t="shared" si="22"/>
        <v>9.6940762647828</v>
      </c>
      <c r="H67" s="1">
        <f t="shared" si="3"/>
        <v>0</v>
      </c>
      <c r="I67" s="1">
        <f t="shared" si="4"/>
        <v>0</v>
      </c>
      <c r="J67" s="1">
        <f t="shared" si="5"/>
        <v>0</v>
      </c>
      <c r="K67" s="1">
        <f t="shared" si="6"/>
        <v>0</v>
      </c>
      <c r="L67" s="1">
        <f t="shared" si="7"/>
        <v>0</v>
      </c>
      <c r="M67" s="2">
        <f t="shared" si="23"/>
        <v>21.297096169202486</v>
      </c>
      <c r="N67" s="1">
        <f t="shared" si="9"/>
        <v>0</v>
      </c>
      <c r="O67" s="1">
        <f t="shared" si="10"/>
        <v>0</v>
      </c>
      <c r="P67" s="1">
        <f t="shared" si="11"/>
        <v>0</v>
      </c>
      <c r="Q67" s="1">
        <f t="shared" si="12"/>
        <v>0</v>
      </c>
      <c r="R67" s="1">
        <f t="shared" si="13"/>
        <v>0</v>
      </c>
    </row>
    <row r="68" spans="1:18" ht="13.5" thickBot="1">
      <c r="A68" s="2">
        <f t="shared" si="21"/>
        <v>115.72773215322108</v>
      </c>
      <c r="B68" s="1">
        <f t="shared" si="14"/>
        <v>3.462536895331148E-06</v>
      </c>
      <c r="C68" s="1">
        <f t="shared" si="18"/>
        <v>1.7745897657807505E-115</v>
      </c>
      <c r="D68" s="1">
        <f t="shared" si="19"/>
        <v>0</v>
      </c>
      <c r="E68" s="1">
        <f t="shared" si="20"/>
        <v>0</v>
      </c>
      <c r="F68" s="1">
        <f t="shared" si="1"/>
        <v>3.462536895331148E-06</v>
      </c>
      <c r="G68" s="2">
        <f t="shared" si="22"/>
        <v>9.919519898847515</v>
      </c>
      <c r="H68" s="1">
        <f t="shared" si="3"/>
        <v>0</v>
      </c>
      <c r="I68" s="1">
        <f t="shared" si="4"/>
        <v>0</v>
      </c>
      <c r="J68" s="1">
        <f t="shared" si="5"/>
        <v>0</v>
      </c>
      <c r="K68" s="1">
        <f t="shared" si="6"/>
        <v>0</v>
      </c>
      <c r="L68" s="1">
        <f t="shared" si="7"/>
        <v>0</v>
      </c>
      <c r="M68" s="2">
        <f t="shared" si="23"/>
        <v>21.79237747546301</v>
      </c>
      <c r="N68" s="1">
        <f t="shared" si="9"/>
        <v>0</v>
      </c>
      <c r="O68" s="1">
        <f t="shared" si="10"/>
        <v>0</v>
      </c>
      <c r="P68" s="1">
        <f t="shared" si="11"/>
        <v>0</v>
      </c>
      <c r="Q68" s="1">
        <f t="shared" si="12"/>
        <v>0</v>
      </c>
      <c r="R68" s="1">
        <f t="shared" si="13"/>
        <v>0</v>
      </c>
    </row>
    <row r="69" spans="1:18" ht="13.5" thickBot="1">
      <c r="A69" s="2">
        <f t="shared" si="21"/>
        <v>118.35790788397611</v>
      </c>
      <c r="B69" s="1">
        <f t="shared" si="14"/>
        <v>0.05577167930777965</v>
      </c>
      <c r="C69" s="1">
        <f t="shared" si="18"/>
        <v>1.5848448577145388E-94</v>
      </c>
      <c r="D69" s="1">
        <f t="shared" si="19"/>
        <v>0</v>
      </c>
      <c r="E69" s="1">
        <f t="shared" si="20"/>
        <v>0</v>
      </c>
      <c r="F69" s="1">
        <f t="shared" si="1"/>
        <v>0.05577167930777965</v>
      </c>
      <c r="G69" s="2">
        <f t="shared" si="22"/>
        <v>10.14496353291223</v>
      </c>
      <c r="H69" s="1">
        <f t="shared" si="3"/>
        <v>0</v>
      </c>
      <c r="I69" s="1">
        <f t="shared" si="4"/>
        <v>0</v>
      </c>
      <c r="J69" s="1">
        <f t="shared" si="5"/>
        <v>0</v>
      </c>
      <c r="K69" s="1">
        <f t="shared" si="6"/>
        <v>0</v>
      </c>
      <c r="L69" s="1">
        <f t="shared" si="7"/>
        <v>0</v>
      </c>
      <c r="M69" s="2">
        <f t="shared" si="23"/>
        <v>22.287658781723533</v>
      </c>
      <c r="N69" s="1">
        <f t="shared" si="9"/>
        <v>0</v>
      </c>
      <c r="O69" s="1">
        <f t="shared" si="10"/>
        <v>0</v>
      </c>
      <c r="P69" s="1">
        <f t="shared" si="11"/>
        <v>0</v>
      </c>
      <c r="Q69" s="1">
        <f t="shared" si="12"/>
        <v>0</v>
      </c>
      <c r="R69" s="1">
        <f t="shared" si="13"/>
        <v>0</v>
      </c>
    </row>
    <row r="70" spans="1:18" ht="13.5" thickBot="1">
      <c r="A70" s="2">
        <f t="shared" si="21"/>
        <v>120.98808361473114</v>
      </c>
      <c r="B70" s="1">
        <f t="shared" si="14"/>
        <v>0.971254595755848</v>
      </c>
      <c r="C70" s="1">
        <f t="shared" si="18"/>
        <v>1.0946298196262097E-75</v>
      </c>
      <c r="D70" s="1">
        <f t="shared" si="19"/>
        <v>0</v>
      </c>
      <c r="E70" s="1">
        <f t="shared" si="20"/>
        <v>0</v>
      </c>
      <c r="F70" s="1">
        <f t="shared" si="1"/>
        <v>0.971254595755848</v>
      </c>
      <c r="G70" s="2">
        <f t="shared" si="22"/>
        <v>10.370407166976946</v>
      </c>
      <c r="H70" s="1">
        <f t="shared" si="3"/>
        <v>0</v>
      </c>
      <c r="I70" s="1">
        <f t="shared" si="4"/>
        <v>0</v>
      </c>
      <c r="J70" s="1">
        <f t="shared" si="5"/>
        <v>0</v>
      </c>
      <c r="K70" s="1">
        <f t="shared" si="6"/>
        <v>0</v>
      </c>
      <c r="L70" s="1">
        <f t="shared" si="7"/>
        <v>0</v>
      </c>
      <c r="M70" s="2">
        <f t="shared" si="23"/>
        <v>22.782940087984056</v>
      </c>
      <c r="N70" s="1">
        <f t="shared" si="9"/>
        <v>0</v>
      </c>
      <c r="O70" s="1">
        <f t="shared" si="10"/>
        <v>0</v>
      </c>
      <c r="P70" s="1">
        <f t="shared" si="11"/>
        <v>0</v>
      </c>
      <c r="Q70" s="1">
        <f t="shared" si="12"/>
        <v>0</v>
      </c>
      <c r="R70" s="1">
        <f t="shared" si="13"/>
        <v>0</v>
      </c>
    </row>
    <row r="71" spans="1:18" ht="13.5" thickBot="1">
      <c r="A71" s="2">
        <f t="shared" si="21"/>
        <v>123.61825934548617</v>
      </c>
      <c r="B71" s="1">
        <f t="shared" si="14"/>
        <v>0.018287422798401894</v>
      </c>
      <c r="C71" s="1">
        <f t="shared" si="18"/>
        <v>5.847086681046646E-59</v>
      </c>
      <c r="D71" s="1">
        <f t="shared" si="19"/>
        <v>0</v>
      </c>
      <c r="E71" s="1">
        <f t="shared" si="20"/>
        <v>0</v>
      </c>
      <c r="F71" s="1">
        <f t="shared" si="1"/>
        <v>0.018287422798401894</v>
      </c>
      <c r="G71" s="2">
        <f t="shared" si="22"/>
        <v>10.595850801041662</v>
      </c>
      <c r="H71" s="1">
        <f t="shared" si="3"/>
        <v>0</v>
      </c>
      <c r="I71" s="1">
        <f t="shared" si="4"/>
        <v>0</v>
      </c>
      <c r="J71" s="1">
        <f t="shared" si="5"/>
        <v>0</v>
      </c>
      <c r="K71" s="1">
        <f t="shared" si="6"/>
        <v>0</v>
      </c>
      <c r="L71" s="1">
        <f t="shared" si="7"/>
        <v>0</v>
      </c>
      <c r="M71" s="2">
        <f t="shared" si="23"/>
        <v>23.27822139424458</v>
      </c>
      <c r="N71" s="1">
        <f t="shared" si="9"/>
        <v>0</v>
      </c>
      <c r="O71" s="1">
        <f t="shared" si="10"/>
        <v>0</v>
      </c>
      <c r="P71" s="1">
        <f t="shared" si="11"/>
        <v>0</v>
      </c>
      <c r="Q71" s="1">
        <f t="shared" si="12"/>
        <v>0</v>
      </c>
      <c r="R71" s="1">
        <f t="shared" si="13"/>
        <v>0</v>
      </c>
    </row>
    <row r="72" spans="1:18" ht="13.5" thickBot="1">
      <c r="A72" s="2">
        <f t="shared" si="21"/>
        <v>126.2484350762412</v>
      </c>
      <c r="B72" s="1">
        <f t="shared" si="14"/>
        <v>3.722819484702258E-07</v>
      </c>
      <c r="C72" s="1">
        <f t="shared" si="18"/>
        <v>2.4154804497866436E-44</v>
      </c>
      <c r="D72" s="1">
        <f t="shared" si="19"/>
        <v>0</v>
      </c>
      <c r="E72" s="1">
        <f t="shared" si="20"/>
        <v>0</v>
      </c>
      <c r="F72" s="1">
        <f t="shared" si="1"/>
        <v>3.722819484702258E-07</v>
      </c>
      <c r="G72" s="2">
        <f t="shared" si="22"/>
        <v>10.821294435106378</v>
      </c>
      <c r="H72" s="1">
        <f t="shared" si="3"/>
        <v>0</v>
      </c>
      <c r="I72" s="1">
        <f t="shared" si="4"/>
        <v>0</v>
      </c>
      <c r="J72" s="1">
        <f t="shared" si="5"/>
        <v>0</v>
      </c>
      <c r="K72" s="1">
        <f t="shared" si="6"/>
        <v>0</v>
      </c>
      <c r="L72" s="1">
        <f t="shared" si="7"/>
        <v>0</v>
      </c>
      <c r="M72" s="2">
        <f t="shared" si="23"/>
        <v>23.7735027005051</v>
      </c>
      <c r="N72" s="1">
        <f t="shared" si="9"/>
        <v>0</v>
      </c>
      <c r="O72" s="1">
        <f t="shared" si="10"/>
        <v>0</v>
      </c>
      <c r="P72" s="1">
        <f t="shared" si="11"/>
        <v>0</v>
      </c>
      <c r="Q72" s="1">
        <f t="shared" si="12"/>
        <v>0</v>
      </c>
      <c r="R72" s="1">
        <f t="shared" si="13"/>
        <v>0</v>
      </c>
    </row>
    <row r="73" spans="1:18" ht="13.5" thickBot="1">
      <c r="A73" s="2">
        <f t="shared" si="21"/>
        <v>128.87861080699622</v>
      </c>
      <c r="B73" s="1">
        <f t="shared" si="14"/>
        <v>8.193915942918228E-15</v>
      </c>
      <c r="C73" s="1">
        <f t="shared" si="18"/>
        <v>7.717191171483862E-32</v>
      </c>
      <c r="D73" s="1">
        <f t="shared" si="19"/>
        <v>0</v>
      </c>
      <c r="E73" s="1">
        <f t="shared" si="20"/>
        <v>0</v>
      </c>
      <c r="F73" s="1">
        <f t="shared" si="1"/>
        <v>8.193915942918228E-15</v>
      </c>
      <c r="G73" s="2">
        <f t="shared" si="22"/>
        <v>11.046738069171093</v>
      </c>
      <c r="H73" s="1">
        <f t="shared" si="3"/>
        <v>0</v>
      </c>
      <c r="I73" s="1">
        <f t="shared" si="4"/>
        <v>0</v>
      </c>
      <c r="J73" s="1">
        <f t="shared" si="5"/>
        <v>0</v>
      </c>
      <c r="K73" s="1">
        <f t="shared" si="6"/>
        <v>0</v>
      </c>
      <c r="L73" s="1">
        <f t="shared" si="7"/>
        <v>0</v>
      </c>
      <c r="M73" s="2">
        <f t="shared" si="23"/>
        <v>24.268784006765625</v>
      </c>
      <c r="N73" s="1">
        <f t="shared" si="9"/>
        <v>0</v>
      </c>
      <c r="O73" s="1">
        <f t="shared" si="10"/>
        <v>0</v>
      </c>
      <c r="P73" s="1">
        <f t="shared" si="11"/>
        <v>0</v>
      </c>
      <c r="Q73" s="1">
        <f t="shared" si="12"/>
        <v>0</v>
      </c>
      <c r="R73" s="1">
        <f t="shared" si="13"/>
        <v>0</v>
      </c>
    </row>
    <row r="74" spans="1:18" ht="13.5" thickBot="1">
      <c r="A74" s="2">
        <f t="shared" si="21"/>
        <v>131.50878653775123</v>
      </c>
      <c r="B74" s="1">
        <f t="shared" si="14"/>
        <v>1.949894364989199E-25</v>
      </c>
      <c r="C74" s="1">
        <f t="shared" si="18"/>
        <v>1.9068069588004054E-21</v>
      </c>
      <c r="D74" s="1">
        <f t="shared" si="19"/>
        <v>0</v>
      </c>
      <c r="E74" s="1">
        <f t="shared" si="20"/>
        <v>0</v>
      </c>
      <c r="F74" s="1">
        <f t="shared" si="1"/>
        <v>1.907001948236904E-21</v>
      </c>
      <c r="G74" s="2">
        <f t="shared" si="22"/>
        <v>11.272181703235809</v>
      </c>
      <c r="H74" s="1">
        <f t="shared" si="3"/>
        <v>0</v>
      </c>
      <c r="I74" s="1">
        <f t="shared" si="4"/>
        <v>0</v>
      </c>
      <c r="J74" s="1">
        <f t="shared" si="5"/>
        <v>0</v>
      </c>
      <c r="K74" s="1">
        <f t="shared" si="6"/>
        <v>0</v>
      </c>
      <c r="L74" s="1">
        <f t="shared" si="7"/>
        <v>0</v>
      </c>
      <c r="M74" s="2">
        <f t="shared" si="23"/>
        <v>24.764065313026148</v>
      </c>
      <c r="N74" s="1">
        <f t="shared" si="9"/>
        <v>0</v>
      </c>
      <c r="O74" s="1">
        <f t="shared" si="10"/>
        <v>0</v>
      </c>
      <c r="P74" s="1">
        <f t="shared" si="11"/>
        <v>0</v>
      </c>
      <c r="Q74" s="1">
        <f t="shared" si="12"/>
        <v>0</v>
      </c>
      <c r="R74" s="1">
        <f t="shared" si="13"/>
        <v>0</v>
      </c>
    </row>
    <row r="75" spans="1:18" ht="13.5" thickBot="1">
      <c r="A75" s="2">
        <f t="shared" si="21"/>
        <v>134.13896226850625</v>
      </c>
      <c r="B75" s="1">
        <f t="shared" si="14"/>
        <v>5.016845396012255E-39</v>
      </c>
      <c r="C75" s="1">
        <f t="shared" si="18"/>
        <v>3.6437278744851955E-13</v>
      </c>
      <c r="D75" s="1">
        <f t="shared" si="19"/>
        <v>0</v>
      </c>
      <c r="E75" s="1">
        <f t="shared" si="20"/>
        <v>0</v>
      </c>
      <c r="F75" s="1">
        <f t="shared" si="1"/>
        <v>3.6437278744851955E-13</v>
      </c>
      <c r="G75" s="2">
        <f t="shared" si="22"/>
        <v>11.497625337300525</v>
      </c>
      <c r="H75" s="1">
        <f t="shared" si="3"/>
        <v>0</v>
      </c>
      <c r="I75" s="1">
        <f t="shared" si="4"/>
        <v>0</v>
      </c>
      <c r="J75" s="1">
        <f t="shared" si="5"/>
        <v>0</v>
      </c>
      <c r="K75" s="1">
        <f t="shared" si="6"/>
        <v>0</v>
      </c>
      <c r="L75" s="1">
        <f t="shared" si="7"/>
        <v>0</v>
      </c>
      <c r="M75" s="2">
        <f t="shared" si="23"/>
        <v>25.25934661928667</v>
      </c>
      <c r="N75" s="1">
        <f t="shared" si="9"/>
        <v>0</v>
      </c>
      <c r="O75" s="1">
        <f t="shared" si="10"/>
        <v>0</v>
      </c>
      <c r="P75" s="1">
        <f t="shared" si="11"/>
        <v>0</v>
      </c>
      <c r="Q75" s="1">
        <f t="shared" si="12"/>
        <v>0</v>
      </c>
      <c r="R75" s="1">
        <f t="shared" si="13"/>
        <v>0</v>
      </c>
    </row>
    <row r="76" spans="1:18" ht="13.5" thickBot="1">
      <c r="A76" s="2">
        <f t="shared" si="21"/>
        <v>136.76913799926126</v>
      </c>
      <c r="B76" s="1">
        <f t="shared" si="14"/>
        <v>1.3955660782227322E-55</v>
      </c>
      <c r="C76" s="1">
        <f t="shared" si="18"/>
        <v>5.38489053302538E-07</v>
      </c>
      <c r="D76" s="1">
        <f t="shared" si="19"/>
        <v>0</v>
      </c>
      <c r="E76" s="1">
        <f t="shared" si="20"/>
        <v>0</v>
      </c>
      <c r="F76" s="1">
        <f t="shared" si="1"/>
        <v>5.38489053302538E-07</v>
      </c>
      <c r="G76" s="2">
        <f t="shared" si="22"/>
        <v>11.72306897136524</v>
      </c>
      <c r="H76" s="1">
        <f t="shared" si="3"/>
        <v>0</v>
      </c>
      <c r="I76" s="1">
        <f t="shared" si="4"/>
        <v>0</v>
      </c>
      <c r="J76" s="1">
        <f t="shared" si="5"/>
        <v>0</v>
      </c>
      <c r="K76" s="1">
        <f t="shared" si="6"/>
        <v>0</v>
      </c>
      <c r="L76" s="1">
        <f t="shared" si="7"/>
        <v>0</v>
      </c>
      <c r="M76" s="2">
        <f t="shared" si="23"/>
        <v>25.754627925547194</v>
      </c>
      <c r="N76" s="1">
        <f t="shared" si="9"/>
        <v>0</v>
      </c>
      <c r="O76" s="1">
        <f t="shared" si="10"/>
        <v>0</v>
      </c>
      <c r="P76" s="1">
        <f t="shared" si="11"/>
        <v>0</v>
      </c>
      <c r="Q76" s="1">
        <f t="shared" si="12"/>
        <v>0</v>
      </c>
      <c r="R76" s="1">
        <f t="shared" si="13"/>
        <v>0</v>
      </c>
    </row>
    <row r="77" spans="1:18" ht="13.5" thickBot="1">
      <c r="A77" s="2">
        <f t="shared" si="21"/>
        <v>139.39931373001627</v>
      </c>
      <c r="B77" s="1">
        <f t="shared" si="14"/>
        <v>4.1973012938918346E-75</v>
      </c>
      <c r="C77" s="1">
        <f t="shared" si="18"/>
        <v>0.006154596148256886</v>
      </c>
      <c r="D77" s="1">
        <f t="shared" si="19"/>
        <v>0</v>
      </c>
      <c r="E77" s="1">
        <f t="shared" si="20"/>
        <v>0</v>
      </c>
      <c r="F77" s="1">
        <f t="shared" si="1"/>
        <v>0.006154596148256886</v>
      </c>
      <c r="G77" s="2">
        <f t="shared" si="22"/>
        <v>11.948512605429956</v>
      </c>
      <c r="H77" s="1">
        <f t="shared" si="3"/>
        <v>0</v>
      </c>
      <c r="I77" s="1">
        <f t="shared" si="4"/>
        <v>0</v>
      </c>
      <c r="J77" s="1">
        <f t="shared" si="5"/>
        <v>0</v>
      </c>
      <c r="K77" s="1">
        <f t="shared" si="6"/>
        <v>0</v>
      </c>
      <c r="L77" s="1">
        <f t="shared" si="7"/>
        <v>0</v>
      </c>
      <c r="M77" s="2">
        <f t="shared" si="23"/>
        <v>26.249909231807717</v>
      </c>
      <c r="N77" s="1">
        <f t="shared" si="9"/>
        <v>0</v>
      </c>
      <c r="O77" s="1">
        <f t="shared" si="10"/>
        <v>0</v>
      </c>
      <c r="P77" s="1">
        <f t="shared" si="11"/>
        <v>0</v>
      </c>
      <c r="Q77" s="1">
        <f t="shared" si="12"/>
        <v>0</v>
      </c>
      <c r="R77" s="1">
        <f t="shared" si="13"/>
        <v>0</v>
      </c>
    </row>
    <row r="78" spans="1:18" ht="13.5" thickBot="1">
      <c r="A78" s="2">
        <f t="shared" si="21"/>
        <v>142.0294894607713</v>
      </c>
      <c r="B78" s="1">
        <f t="shared" si="14"/>
        <v>1.3648657616469414E-97</v>
      </c>
      <c r="C78" s="1">
        <f t="shared" si="18"/>
        <v>0.544018889565879</v>
      </c>
      <c r="D78" s="1">
        <f t="shared" si="19"/>
        <v>0</v>
      </c>
      <c r="E78" s="1">
        <f t="shared" si="20"/>
        <v>0</v>
      </c>
      <c r="F78" s="1">
        <f t="shared" si="1"/>
        <v>0.544018889565879</v>
      </c>
      <c r="G78" s="2">
        <f t="shared" si="22"/>
        <v>12.173956239494672</v>
      </c>
      <c r="H78" s="1">
        <f t="shared" si="3"/>
        <v>0</v>
      </c>
      <c r="I78" s="1">
        <f t="shared" si="4"/>
        <v>0</v>
      </c>
      <c r="J78" s="1">
        <f t="shared" si="5"/>
        <v>0</v>
      </c>
      <c r="K78" s="1">
        <f t="shared" si="6"/>
        <v>0</v>
      </c>
      <c r="L78" s="1">
        <f t="shared" si="7"/>
        <v>0</v>
      </c>
      <c r="M78" s="2">
        <f t="shared" si="23"/>
        <v>26.74519053806824</v>
      </c>
      <c r="N78" s="1">
        <f t="shared" si="9"/>
        <v>0</v>
      </c>
      <c r="O78" s="1">
        <f t="shared" si="10"/>
        <v>0</v>
      </c>
      <c r="P78" s="1">
        <f t="shared" si="11"/>
        <v>0</v>
      </c>
      <c r="Q78" s="1">
        <f t="shared" si="12"/>
        <v>0</v>
      </c>
      <c r="R78" s="1">
        <f t="shared" si="13"/>
        <v>0</v>
      </c>
    </row>
    <row r="79" spans="1:18" ht="13.5" thickBot="1">
      <c r="A79" s="2">
        <f t="shared" si="21"/>
        <v>144.6596651915263</v>
      </c>
      <c r="B79" s="1">
        <f t="shared" si="14"/>
        <v>4.798547379147966E-123</v>
      </c>
      <c r="C79" s="1">
        <f t="shared" si="18"/>
        <v>0.3718948257506673</v>
      </c>
      <c r="D79" s="1">
        <f t="shared" si="19"/>
        <v>0</v>
      </c>
      <c r="E79" s="1">
        <f t="shared" si="20"/>
        <v>0</v>
      </c>
      <c r="F79" s="1">
        <f t="shared" si="1"/>
        <v>0.3718948257506673</v>
      </c>
      <c r="G79" s="2">
        <f t="shared" si="22"/>
        <v>12.399399873559387</v>
      </c>
      <c r="H79" s="1">
        <f t="shared" si="3"/>
        <v>0</v>
      </c>
      <c r="I79" s="1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 s="2">
        <f t="shared" si="23"/>
        <v>27.240471844328763</v>
      </c>
      <c r="N79" s="1">
        <f t="shared" si="9"/>
        <v>0</v>
      </c>
      <c r="O79" s="1">
        <f t="shared" si="10"/>
        <v>0</v>
      </c>
      <c r="P79" s="1">
        <f t="shared" si="11"/>
        <v>0</v>
      </c>
      <c r="Q79" s="1">
        <f t="shared" si="12"/>
        <v>0</v>
      </c>
      <c r="R79" s="1">
        <f t="shared" si="13"/>
        <v>0</v>
      </c>
    </row>
    <row r="80" spans="1:18" ht="13.5" thickBot="1">
      <c r="A80" s="2">
        <f t="shared" si="21"/>
        <v>147.28984092228131</v>
      </c>
      <c r="B80" s="1">
        <f t="shared" si="14"/>
        <v>1.8240203893362423E-151</v>
      </c>
      <c r="C80" s="1">
        <f t="shared" si="18"/>
        <v>0.0019661562569277904</v>
      </c>
      <c r="D80" s="1">
        <f t="shared" si="19"/>
        <v>0</v>
      </c>
      <c r="E80" s="1">
        <f t="shared" si="20"/>
        <v>0</v>
      </c>
      <c r="F80" s="1">
        <f t="shared" si="1"/>
        <v>0.0019661562569277904</v>
      </c>
      <c r="G80" s="2">
        <f t="shared" si="22"/>
        <v>12.624843507624103</v>
      </c>
      <c r="H80" s="1">
        <f t="shared" si="3"/>
        <v>0</v>
      </c>
      <c r="I80" s="1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 s="2">
        <f t="shared" si="23"/>
        <v>27.735753150589286</v>
      </c>
      <c r="N80" s="1">
        <f t="shared" si="9"/>
        <v>0</v>
      </c>
      <c r="O80" s="1">
        <f t="shared" si="10"/>
        <v>0</v>
      </c>
      <c r="P80" s="1">
        <f t="shared" si="11"/>
        <v>0</v>
      </c>
      <c r="Q80" s="1">
        <f t="shared" si="12"/>
        <v>0</v>
      </c>
      <c r="R80" s="1">
        <f t="shared" si="13"/>
        <v>0</v>
      </c>
    </row>
    <row r="81" spans="1:18" ht="13.5" thickBot="1">
      <c r="A81" s="2">
        <f t="shared" si="21"/>
        <v>149.92001665303633</v>
      </c>
      <c r="B81" s="1">
        <f t="shared" si="14"/>
        <v>7.496346347893544E-183</v>
      </c>
      <c r="C81" s="1">
        <f t="shared" si="18"/>
        <v>8.03910425389228E-08</v>
      </c>
      <c r="D81" s="1">
        <f t="shared" si="19"/>
        <v>0</v>
      </c>
      <c r="E81" s="1">
        <f t="shared" si="20"/>
        <v>0</v>
      </c>
      <c r="F81" s="1">
        <f t="shared" si="1"/>
        <v>8.03910425389228E-08</v>
      </c>
      <c r="G81" s="2">
        <f t="shared" si="22"/>
        <v>12.850287141688819</v>
      </c>
      <c r="H81" s="1">
        <f t="shared" si="3"/>
        <v>0</v>
      </c>
      <c r="I81" s="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 s="2">
        <f t="shared" si="23"/>
        <v>28.23103445684981</v>
      </c>
      <c r="N81" s="1">
        <f t="shared" si="9"/>
        <v>0</v>
      </c>
      <c r="O81" s="1">
        <f t="shared" si="10"/>
        <v>0</v>
      </c>
      <c r="P81" s="1">
        <f t="shared" si="11"/>
        <v>0</v>
      </c>
      <c r="Q81" s="1">
        <f t="shared" si="12"/>
        <v>0</v>
      </c>
      <c r="R81" s="1">
        <f t="shared" si="13"/>
        <v>0</v>
      </c>
    </row>
    <row r="82" spans="1:18" ht="13.5" thickBot="1">
      <c r="A82" s="2">
        <f t="shared" si="21"/>
        <v>152.55019238379134</v>
      </c>
      <c r="B82" s="1">
        <f t="shared" si="14"/>
        <v>3.330961801635559E-217</v>
      </c>
      <c r="C82" s="1">
        <f t="shared" si="18"/>
        <v>2.542078919792348E-14</v>
      </c>
      <c r="D82" s="1">
        <f t="shared" si="19"/>
        <v>0</v>
      </c>
      <c r="E82" s="1">
        <f t="shared" si="20"/>
        <v>0</v>
      </c>
      <c r="F82" s="1">
        <f t="shared" si="1"/>
        <v>2.542078919792348E-14</v>
      </c>
      <c r="G82" s="2">
        <f t="shared" si="22"/>
        <v>13.075730775753534</v>
      </c>
      <c r="H82" s="1">
        <f t="shared" si="3"/>
        <v>0</v>
      </c>
      <c r="I82" s="1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 s="2">
        <f t="shared" si="23"/>
        <v>28.726315763110332</v>
      </c>
      <c r="N82" s="1">
        <f t="shared" si="9"/>
        <v>0</v>
      </c>
      <c r="O82" s="1">
        <f t="shared" si="10"/>
        <v>0</v>
      </c>
      <c r="P82" s="1">
        <f t="shared" si="11"/>
        <v>0</v>
      </c>
      <c r="Q82" s="1">
        <f t="shared" si="12"/>
        <v>0</v>
      </c>
      <c r="R82" s="1">
        <f t="shared" si="13"/>
        <v>0</v>
      </c>
    </row>
    <row r="83" spans="1:18" ht="13.5" thickBot="1">
      <c r="A83" s="2">
        <f t="shared" si="21"/>
        <v>155.18036811454635</v>
      </c>
      <c r="B83" s="1">
        <f t="shared" si="14"/>
        <v>1.600256922768523E-254</v>
      </c>
      <c r="C83" s="1">
        <f t="shared" si="18"/>
        <v>6.216731850570472E-23</v>
      </c>
      <c r="D83" s="1">
        <f t="shared" si="19"/>
        <v>0</v>
      </c>
      <c r="E83" s="1">
        <f t="shared" si="20"/>
        <v>0</v>
      </c>
      <c r="F83" s="1">
        <f t="shared" si="1"/>
        <v>6.216731850570472E-23</v>
      </c>
      <c r="G83" s="2">
        <f t="shared" si="22"/>
        <v>13.30117440981825</v>
      </c>
      <c r="H83" s="1">
        <f t="shared" si="3"/>
        <v>0</v>
      </c>
      <c r="I83" s="1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 s="2">
        <f t="shared" si="23"/>
        <v>29.221597069370855</v>
      </c>
      <c r="N83" s="1">
        <f t="shared" si="9"/>
        <v>0</v>
      </c>
      <c r="O83" s="1">
        <f t="shared" si="10"/>
        <v>0</v>
      </c>
      <c r="P83" s="1">
        <f t="shared" si="11"/>
        <v>0</v>
      </c>
      <c r="Q83" s="1">
        <f t="shared" si="12"/>
        <v>0</v>
      </c>
      <c r="R83" s="1">
        <f t="shared" si="13"/>
        <v>0</v>
      </c>
    </row>
    <row r="84" spans="1:18" ht="13.5" thickBot="1">
      <c r="A84" s="2">
        <f t="shared" si="21"/>
        <v>157.81054384530137</v>
      </c>
      <c r="B84" s="1">
        <f t="shared" si="14"/>
        <v>8.312082221501136E-295</v>
      </c>
      <c r="C84" s="1">
        <f t="shared" si="18"/>
        <v>1.1757824631571585E-33</v>
      </c>
      <c r="D84" s="1">
        <f t="shared" si="19"/>
        <v>0</v>
      </c>
      <c r="E84" s="1">
        <f t="shared" si="20"/>
        <v>0</v>
      </c>
      <c r="F84" s="1">
        <f t="shared" si="1"/>
        <v>1.1757824631571585E-33</v>
      </c>
      <c r="G84" s="2">
        <f t="shared" si="22"/>
        <v>13.526618043882966</v>
      </c>
      <c r="H84" s="1">
        <f t="shared" si="3"/>
        <v>0</v>
      </c>
      <c r="I84" s="1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 s="2">
        <f t="shared" si="23"/>
        <v>29.716878375631378</v>
      </c>
      <c r="N84" s="1">
        <f t="shared" si="9"/>
        <v>0</v>
      </c>
      <c r="O84" s="1">
        <f t="shared" si="10"/>
        <v>0</v>
      </c>
      <c r="P84" s="1">
        <f t="shared" si="11"/>
        <v>0</v>
      </c>
      <c r="Q84" s="1">
        <f t="shared" si="12"/>
        <v>0</v>
      </c>
      <c r="R84" s="1">
        <f t="shared" si="13"/>
        <v>0</v>
      </c>
    </row>
    <row r="85" spans="1:18" ht="13.5" thickBot="1">
      <c r="A85" s="2">
        <f t="shared" si="21"/>
        <v>160.44071957605638</v>
      </c>
      <c r="B85" s="1">
        <f t="shared" si="14"/>
        <v>0</v>
      </c>
      <c r="C85" s="1">
        <f t="shared" si="18"/>
        <v>1.7198222331133961E-46</v>
      </c>
      <c r="D85" s="1">
        <f t="shared" si="19"/>
        <v>0</v>
      </c>
      <c r="E85" s="1">
        <f t="shared" si="20"/>
        <v>0</v>
      </c>
      <c r="F85" s="1">
        <f t="shared" si="1"/>
        <v>1.7198222331133961E-46</v>
      </c>
      <c r="G85" s="2">
        <f t="shared" si="22"/>
        <v>13.752061677947681</v>
      </c>
      <c r="H85" s="1">
        <f t="shared" si="3"/>
        <v>0</v>
      </c>
      <c r="I85" s="1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 s="2">
        <f t="shared" si="23"/>
        <v>30.2121596818919</v>
      </c>
      <c r="N85" s="1">
        <f t="shared" si="9"/>
        <v>0</v>
      </c>
      <c r="O85" s="1">
        <f t="shared" si="10"/>
        <v>0</v>
      </c>
      <c r="P85" s="1">
        <f t="shared" si="11"/>
        <v>0</v>
      </c>
      <c r="Q85" s="1">
        <f t="shared" si="12"/>
        <v>0</v>
      </c>
      <c r="R85" s="1">
        <f t="shared" si="13"/>
        <v>0</v>
      </c>
    </row>
    <row r="86" spans="1:18" ht="13.5" thickBot="1">
      <c r="A86" s="2">
        <f t="shared" si="21"/>
        <v>163.0708953068114</v>
      </c>
      <c r="B86" s="1">
        <f t="shared" si="14"/>
        <v>0</v>
      </c>
      <c r="C86" s="1">
        <f t="shared" si="18"/>
        <v>1.9455028755192222E-61</v>
      </c>
      <c r="D86" s="1">
        <f t="shared" si="19"/>
        <v>0</v>
      </c>
      <c r="E86" s="1">
        <f t="shared" si="20"/>
        <v>0</v>
      </c>
      <c r="F86" s="1">
        <f t="shared" si="1"/>
        <v>1.9455028755192222E-61</v>
      </c>
      <c r="G86" s="2">
        <f t="shared" si="22"/>
        <v>13.977505312012397</v>
      </c>
      <c r="H86" s="1">
        <f t="shared" si="3"/>
        <v>0</v>
      </c>
      <c r="I86" s="1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 s="2">
        <f t="shared" si="23"/>
        <v>30.707440988152424</v>
      </c>
      <c r="N86" s="1">
        <f t="shared" si="9"/>
        <v>0</v>
      </c>
      <c r="O86" s="1">
        <f t="shared" si="10"/>
        <v>0</v>
      </c>
      <c r="P86" s="1">
        <f t="shared" si="11"/>
        <v>0</v>
      </c>
      <c r="Q86" s="1">
        <f t="shared" si="12"/>
        <v>0</v>
      </c>
      <c r="R86" s="1">
        <f t="shared" si="13"/>
        <v>0</v>
      </c>
    </row>
    <row r="87" spans="1:18" ht="13.5" thickBot="1">
      <c r="A87" s="2">
        <f t="shared" si="21"/>
        <v>165.7010710375664</v>
      </c>
      <c r="B87" s="1">
        <f t="shared" si="14"/>
        <v>0</v>
      </c>
      <c r="C87" s="1">
        <f t="shared" si="18"/>
        <v>1.7020485049834492E-78</v>
      </c>
      <c r="D87" s="1">
        <f t="shared" si="19"/>
        <v>0</v>
      </c>
      <c r="E87" s="1">
        <f t="shared" si="20"/>
        <v>0</v>
      </c>
      <c r="F87" s="1">
        <f t="shared" si="1"/>
        <v>1.7020485049834492E-78</v>
      </c>
      <c r="G87" s="2">
        <f t="shared" si="22"/>
        <v>14.202948946077113</v>
      </c>
      <c r="H87" s="1">
        <f t="shared" si="3"/>
        <v>0</v>
      </c>
      <c r="I87" s="1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 s="2">
        <f t="shared" si="23"/>
        <v>31.202722294412947</v>
      </c>
      <c r="N87" s="1">
        <f t="shared" si="9"/>
        <v>0</v>
      </c>
      <c r="O87" s="1">
        <f t="shared" si="10"/>
        <v>0</v>
      </c>
      <c r="P87" s="1">
        <f t="shared" si="11"/>
        <v>0</v>
      </c>
      <c r="Q87" s="1">
        <f t="shared" si="12"/>
        <v>0</v>
      </c>
      <c r="R87" s="1">
        <f t="shared" si="13"/>
        <v>0</v>
      </c>
    </row>
    <row r="88" spans="1:18" ht="13.5" thickBot="1">
      <c r="A88" s="2">
        <f t="shared" si="21"/>
        <v>168.33124676832142</v>
      </c>
      <c r="B88" s="1">
        <f t="shared" si="14"/>
        <v>0</v>
      </c>
      <c r="C88" s="1">
        <f t="shared" si="18"/>
        <v>1.1516054863915384E-97</v>
      </c>
      <c r="D88" s="1">
        <f t="shared" si="19"/>
        <v>0</v>
      </c>
      <c r="E88" s="1">
        <f t="shared" si="20"/>
        <v>0</v>
      </c>
      <c r="F88" s="1">
        <f t="shared" si="1"/>
        <v>1.1516054863915384E-97</v>
      </c>
      <c r="G88" s="2">
        <f t="shared" si="22"/>
        <v>14.428392580141828</v>
      </c>
      <c r="H88" s="1">
        <f t="shared" si="3"/>
        <v>0</v>
      </c>
      <c r="I88" s="1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 s="2">
        <f t="shared" si="23"/>
        <v>31.69800360067347</v>
      </c>
      <c r="N88" s="1">
        <f t="shared" si="9"/>
        <v>0</v>
      </c>
      <c r="O88" s="1">
        <f t="shared" si="10"/>
        <v>0</v>
      </c>
      <c r="P88" s="1">
        <f t="shared" si="11"/>
        <v>0</v>
      </c>
      <c r="Q88" s="1">
        <f t="shared" si="12"/>
        <v>0</v>
      </c>
      <c r="R88" s="1">
        <f t="shared" si="13"/>
        <v>0</v>
      </c>
    </row>
    <row r="89" spans="1:18" ht="13.5" thickBot="1">
      <c r="A89" s="2">
        <f aca="true" t="shared" si="24" ref="A89:A120">A88+pastemps</f>
        <v>170.96142249907643</v>
      </c>
      <c r="B89" s="1">
        <f t="shared" si="14"/>
        <v>0</v>
      </c>
      <c r="C89" s="1">
        <f t="shared" si="18"/>
        <v>6.025974026530805E-119</v>
      </c>
      <c r="D89" s="1">
        <f t="shared" si="19"/>
        <v>0</v>
      </c>
      <c r="E89" s="1">
        <f t="shared" si="20"/>
        <v>0</v>
      </c>
      <c r="F89" s="1">
        <f aca="true" t="shared" si="25" ref="F89:F152">B89+C89+D89+E89</f>
        <v>6.025974026530805E-119</v>
      </c>
      <c r="G89" s="2">
        <f aca="true" t="shared" si="26" ref="G89:G120">G88+$I$14</f>
        <v>14.653836214206544</v>
      </c>
      <c r="H89" s="1">
        <f aca="true" t="shared" si="27" ref="H89:H152">(1/$B$18)*EXP(-((G89-$B$17)^2)/(2*$B$18^2))</f>
        <v>0</v>
      </c>
      <c r="I89" s="1">
        <f aca="true" t="shared" si="28" ref="I89:I152">(1/$C$18)*EXP(-((G89-$C$17)^2)/(2*$C$18^2))</f>
        <v>0</v>
      </c>
      <c r="J89" s="1">
        <f aca="true" t="shared" si="29" ref="J89:J152">(1/$D$18)*EXP(-((G89-$D$17)^2)/(2*$D$18^2))</f>
        <v>0</v>
      </c>
      <c r="K89" s="1">
        <f aca="true" t="shared" si="30" ref="K89:K152">(1/$E$18)*EXP(-((G89-$E$17)^2)/(2*$E$18^2))</f>
        <v>0</v>
      </c>
      <c r="L89" s="1">
        <f aca="true" t="shared" si="31" ref="L89:L152">H89+I89+J89+K89</f>
        <v>0</v>
      </c>
      <c r="M89" s="2">
        <f aca="true" t="shared" si="32" ref="M89:M120">M88+$J$14</f>
        <v>32.19328490693399</v>
      </c>
      <c r="N89" s="1">
        <f aca="true" t="shared" si="33" ref="N89:N152">(1/$B$20)*EXP(-((M89-$B$19)^2)/(2*$B$20^2))</f>
        <v>0</v>
      </c>
      <c r="O89" s="1">
        <f aca="true" t="shared" si="34" ref="O89:O152">(1/$C$20)*EXP(-((M89-$C$19)^2)/(2*$C$20^2))</f>
        <v>0</v>
      </c>
      <c r="P89" s="1">
        <f aca="true" t="shared" si="35" ref="P89:P152">(1/$D$20)*EXP(-((M89-$D$19)^2)/(2*$D$20^2))</f>
        <v>0</v>
      </c>
      <c r="Q89" s="1">
        <f aca="true" t="shared" si="36" ref="Q89:Q152">(1/$E$20)*EXP(-((M89-$E$19)^2)/(2*$E$20^2))</f>
        <v>0</v>
      </c>
      <c r="R89" s="1">
        <f aca="true" t="shared" si="37" ref="R89:R152">N89+O89+P89+Q89</f>
        <v>0</v>
      </c>
    </row>
    <row r="90" spans="1:18" ht="13.5" thickBot="1">
      <c r="A90" s="2">
        <f t="shared" si="24"/>
        <v>173.59159822983145</v>
      </c>
      <c r="B90" s="1">
        <f aca="true" t="shared" si="38" ref="B90:B153">(1/$B$16)*EXP(-((A90-$B$15)^2)/(2*$B$16^2))</f>
        <v>0</v>
      </c>
      <c r="C90" s="1">
        <f t="shared" si="18"/>
        <v>2.4386109692101076E-142</v>
      </c>
      <c r="D90" s="1">
        <f t="shared" si="19"/>
        <v>0</v>
      </c>
      <c r="E90" s="1">
        <f t="shared" si="20"/>
        <v>0</v>
      </c>
      <c r="F90" s="1">
        <f t="shared" si="25"/>
        <v>2.4386109692101076E-142</v>
      </c>
      <c r="G90" s="2">
        <f t="shared" si="26"/>
        <v>14.87927984827126</v>
      </c>
      <c r="H90" s="1">
        <f t="shared" si="27"/>
        <v>0</v>
      </c>
      <c r="I90" s="1">
        <f t="shared" si="28"/>
        <v>0</v>
      </c>
      <c r="J90" s="1">
        <f t="shared" si="29"/>
        <v>0</v>
      </c>
      <c r="K90" s="1">
        <f t="shared" si="30"/>
        <v>0</v>
      </c>
      <c r="L90" s="1">
        <f t="shared" si="31"/>
        <v>0</v>
      </c>
      <c r="M90" s="2">
        <f t="shared" si="32"/>
        <v>32.68856621319451</v>
      </c>
      <c r="N90" s="1">
        <f t="shared" si="33"/>
        <v>0</v>
      </c>
      <c r="O90" s="1">
        <f t="shared" si="34"/>
        <v>0</v>
      </c>
      <c r="P90" s="1">
        <f t="shared" si="35"/>
        <v>0</v>
      </c>
      <c r="Q90" s="1">
        <f t="shared" si="36"/>
        <v>0</v>
      </c>
      <c r="R90" s="1">
        <f t="shared" si="37"/>
        <v>0</v>
      </c>
    </row>
    <row r="91" spans="1:18" ht="13.5" thickBot="1">
      <c r="A91" s="2">
        <f t="shared" si="24"/>
        <v>176.22177396058646</v>
      </c>
      <c r="B91" s="1">
        <f t="shared" si="38"/>
        <v>0</v>
      </c>
      <c r="C91" s="1">
        <f t="shared" si="18"/>
        <v>7.632196230530881E-168</v>
      </c>
      <c r="D91" s="1">
        <f t="shared" si="19"/>
        <v>0</v>
      </c>
      <c r="E91" s="1">
        <f t="shared" si="20"/>
        <v>0</v>
      </c>
      <c r="F91" s="1">
        <f t="shared" si="25"/>
        <v>7.632196230530881E-168</v>
      </c>
      <c r="G91" s="2">
        <f t="shared" si="26"/>
        <v>15.104723482335976</v>
      </c>
      <c r="H91" s="1">
        <f t="shared" si="27"/>
        <v>0</v>
      </c>
      <c r="I91" s="1">
        <f t="shared" si="28"/>
        <v>0</v>
      </c>
      <c r="J91" s="1">
        <f t="shared" si="29"/>
        <v>0</v>
      </c>
      <c r="K91" s="1">
        <f t="shared" si="30"/>
        <v>0</v>
      </c>
      <c r="L91" s="1">
        <f t="shared" si="31"/>
        <v>0</v>
      </c>
      <c r="M91" s="2">
        <f t="shared" si="32"/>
        <v>33.183847519455036</v>
      </c>
      <c r="N91" s="1">
        <f t="shared" si="33"/>
        <v>0</v>
      </c>
      <c r="O91" s="1">
        <f t="shared" si="34"/>
        <v>0</v>
      </c>
      <c r="P91" s="1">
        <f t="shared" si="35"/>
        <v>0</v>
      </c>
      <c r="Q91" s="1">
        <f t="shared" si="36"/>
        <v>0</v>
      </c>
      <c r="R91" s="1">
        <f t="shared" si="37"/>
        <v>0</v>
      </c>
    </row>
    <row r="92" spans="1:18" ht="13.5" thickBot="1">
      <c r="A92" s="2">
        <f t="shared" si="24"/>
        <v>178.85194969134147</v>
      </c>
      <c r="B92" s="1">
        <f t="shared" si="38"/>
        <v>0</v>
      </c>
      <c r="C92" s="1">
        <f t="shared" si="18"/>
        <v>1.8473461093775878E-195</v>
      </c>
      <c r="D92" s="1">
        <f t="shared" si="19"/>
        <v>0</v>
      </c>
      <c r="E92" s="1">
        <f t="shared" si="20"/>
        <v>0</v>
      </c>
      <c r="F92" s="1">
        <f t="shared" si="25"/>
        <v>1.8473461093775878E-195</v>
      </c>
      <c r="G92" s="2">
        <f t="shared" si="26"/>
        <v>15.330167116400691</v>
      </c>
      <c r="H92" s="1">
        <f t="shared" si="27"/>
        <v>0</v>
      </c>
      <c r="I92" s="1">
        <f t="shared" si="28"/>
        <v>0</v>
      </c>
      <c r="J92" s="1">
        <f t="shared" si="29"/>
        <v>0</v>
      </c>
      <c r="K92" s="1">
        <f t="shared" si="30"/>
        <v>0</v>
      </c>
      <c r="L92" s="1">
        <f t="shared" si="31"/>
        <v>0</v>
      </c>
      <c r="M92" s="2">
        <f t="shared" si="32"/>
        <v>33.67912882571556</v>
      </c>
      <c r="N92" s="1">
        <f t="shared" si="33"/>
        <v>0</v>
      </c>
      <c r="O92" s="1">
        <f t="shared" si="34"/>
        <v>0</v>
      </c>
      <c r="P92" s="1">
        <f t="shared" si="35"/>
        <v>0</v>
      </c>
      <c r="Q92" s="1">
        <f t="shared" si="36"/>
        <v>0</v>
      </c>
      <c r="R92" s="1">
        <f t="shared" si="37"/>
        <v>0</v>
      </c>
    </row>
    <row r="93" spans="1:18" ht="13.5" thickBot="1">
      <c r="A93" s="2">
        <f t="shared" si="24"/>
        <v>181.4821254220965</v>
      </c>
      <c r="B93" s="1">
        <f t="shared" si="38"/>
        <v>0</v>
      </c>
      <c r="C93" s="1">
        <f t="shared" si="18"/>
        <v>3.458109571900874E-225</v>
      </c>
      <c r="D93" s="1">
        <f t="shared" si="19"/>
        <v>0</v>
      </c>
      <c r="E93" s="1">
        <f t="shared" si="20"/>
        <v>0</v>
      </c>
      <c r="F93" s="1">
        <f t="shared" si="25"/>
        <v>3.458109571900874E-225</v>
      </c>
      <c r="G93" s="2">
        <f t="shared" si="26"/>
        <v>15.555610750465407</v>
      </c>
      <c r="H93" s="1">
        <f t="shared" si="27"/>
        <v>0</v>
      </c>
      <c r="I93" s="1">
        <f t="shared" si="28"/>
        <v>0</v>
      </c>
      <c r="J93" s="1">
        <f t="shared" si="29"/>
        <v>0</v>
      </c>
      <c r="K93" s="1">
        <f t="shared" si="30"/>
        <v>0</v>
      </c>
      <c r="L93" s="1">
        <f t="shared" si="31"/>
        <v>0</v>
      </c>
      <c r="M93" s="2">
        <f t="shared" si="32"/>
        <v>34.17441013197608</v>
      </c>
      <c r="N93" s="1">
        <f t="shared" si="33"/>
        <v>0</v>
      </c>
      <c r="O93" s="1">
        <f t="shared" si="34"/>
        <v>0</v>
      </c>
      <c r="P93" s="1">
        <f t="shared" si="35"/>
        <v>0</v>
      </c>
      <c r="Q93" s="1">
        <f t="shared" si="36"/>
        <v>0</v>
      </c>
      <c r="R93" s="1">
        <f t="shared" si="37"/>
        <v>0</v>
      </c>
    </row>
    <row r="94" spans="1:18" ht="13.5" thickBot="1">
      <c r="A94" s="2">
        <f t="shared" si="24"/>
        <v>184.1123011528515</v>
      </c>
      <c r="B94" s="1">
        <f t="shared" si="38"/>
        <v>0</v>
      </c>
      <c r="C94" s="1">
        <f t="shared" si="18"/>
        <v>5.0063472184897316E-257</v>
      </c>
      <c r="D94" s="1">
        <f t="shared" si="19"/>
        <v>0</v>
      </c>
      <c r="E94" s="1">
        <f t="shared" si="20"/>
        <v>0</v>
      </c>
      <c r="F94" s="1">
        <f t="shared" si="25"/>
        <v>5.0063472184897316E-257</v>
      </c>
      <c r="G94" s="2">
        <f t="shared" si="26"/>
        <v>15.781054384530123</v>
      </c>
      <c r="H94" s="1">
        <f t="shared" si="27"/>
        <v>0</v>
      </c>
      <c r="I94" s="1">
        <f t="shared" si="28"/>
        <v>0</v>
      </c>
      <c r="J94" s="1">
        <f t="shared" si="29"/>
        <v>0</v>
      </c>
      <c r="K94" s="1">
        <f t="shared" si="30"/>
        <v>0</v>
      </c>
      <c r="L94" s="1">
        <f t="shared" si="31"/>
        <v>0</v>
      </c>
      <c r="M94" s="2">
        <f t="shared" si="32"/>
        <v>34.669691438236605</v>
      </c>
      <c r="N94" s="1">
        <f t="shared" si="33"/>
        <v>0</v>
      </c>
      <c r="O94" s="1">
        <f t="shared" si="34"/>
        <v>0</v>
      </c>
      <c r="P94" s="1">
        <f t="shared" si="35"/>
        <v>0</v>
      </c>
      <c r="Q94" s="1">
        <f t="shared" si="36"/>
        <v>0</v>
      </c>
      <c r="R94" s="1">
        <f t="shared" si="37"/>
        <v>0</v>
      </c>
    </row>
    <row r="95" spans="1:18" ht="13.5" thickBot="1">
      <c r="A95" s="2">
        <f t="shared" si="24"/>
        <v>186.7424768836065</v>
      </c>
      <c r="B95" s="1">
        <f t="shared" si="38"/>
        <v>0</v>
      </c>
      <c r="C95" s="1">
        <f t="shared" si="18"/>
        <v>5.6052491512015965E-291</v>
      </c>
      <c r="D95" s="1">
        <f t="shared" si="19"/>
        <v>0</v>
      </c>
      <c r="E95" s="1">
        <f t="shared" si="20"/>
        <v>0</v>
      </c>
      <c r="F95" s="1">
        <f t="shared" si="25"/>
        <v>5.6052491512015965E-291</v>
      </c>
      <c r="G95" s="2">
        <f t="shared" si="26"/>
        <v>16.00649801859484</v>
      </c>
      <c r="H95" s="1">
        <f t="shared" si="27"/>
        <v>0</v>
      </c>
      <c r="I95" s="1">
        <f t="shared" si="28"/>
        <v>0</v>
      </c>
      <c r="J95" s="1">
        <f t="shared" si="29"/>
        <v>0</v>
      </c>
      <c r="K95" s="1">
        <f t="shared" si="30"/>
        <v>0</v>
      </c>
      <c r="L95" s="1">
        <f t="shared" si="31"/>
        <v>0</v>
      </c>
      <c r="M95" s="2">
        <f t="shared" si="32"/>
        <v>35.16497274449713</v>
      </c>
      <c r="N95" s="1">
        <f t="shared" si="33"/>
        <v>0</v>
      </c>
      <c r="O95" s="1">
        <f t="shared" si="34"/>
        <v>0</v>
      </c>
      <c r="P95" s="1">
        <f t="shared" si="35"/>
        <v>0</v>
      </c>
      <c r="Q95" s="1">
        <f t="shared" si="36"/>
        <v>0</v>
      </c>
      <c r="R95" s="1">
        <f t="shared" si="37"/>
        <v>0</v>
      </c>
    </row>
    <row r="96" spans="1:18" ht="13.5" thickBot="1">
      <c r="A96" s="2">
        <f t="shared" si="24"/>
        <v>189.37265261436153</v>
      </c>
      <c r="B96" s="1">
        <f t="shared" si="38"/>
        <v>0</v>
      </c>
      <c r="C96" s="1">
        <f t="shared" si="18"/>
        <v>0</v>
      </c>
      <c r="D96" s="1">
        <f t="shared" si="19"/>
        <v>0</v>
      </c>
      <c r="E96" s="1">
        <f t="shared" si="20"/>
        <v>0</v>
      </c>
      <c r="F96" s="1">
        <f t="shared" si="25"/>
        <v>0</v>
      </c>
      <c r="G96" s="2">
        <f t="shared" si="26"/>
        <v>16.231941652659557</v>
      </c>
      <c r="H96" s="1">
        <f t="shared" si="27"/>
        <v>0</v>
      </c>
      <c r="I96" s="1">
        <f t="shared" si="28"/>
        <v>0</v>
      </c>
      <c r="J96" s="1">
        <f t="shared" si="29"/>
        <v>0</v>
      </c>
      <c r="K96" s="1">
        <f t="shared" si="30"/>
        <v>0</v>
      </c>
      <c r="L96" s="1">
        <f t="shared" si="31"/>
        <v>0</v>
      </c>
      <c r="M96" s="2">
        <f t="shared" si="32"/>
        <v>35.66025405075765</v>
      </c>
      <c r="N96" s="1">
        <f t="shared" si="33"/>
        <v>0</v>
      </c>
      <c r="O96" s="1">
        <f t="shared" si="34"/>
        <v>0</v>
      </c>
      <c r="P96" s="1">
        <f t="shared" si="35"/>
        <v>0</v>
      </c>
      <c r="Q96" s="1">
        <f t="shared" si="36"/>
        <v>0</v>
      </c>
      <c r="R96" s="1">
        <f t="shared" si="37"/>
        <v>0</v>
      </c>
    </row>
    <row r="97" spans="1:18" ht="13.5" thickBot="1">
      <c r="A97" s="2">
        <f t="shared" si="24"/>
        <v>192.00282834511654</v>
      </c>
      <c r="B97" s="1">
        <f t="shared" si="38"/>
        <v>0</v>
      </c>
      <c r="C97" s="1">
        <f t="shared" si="18"/>
        <v>0</v>
      </c>
      <c r="D97" s="1">
        <f t="shared" si="19"/>
        <v>0</v>
      </c>
      <c r="E97" s="1">
        <f t="shared" si="20"/>
        <v>0</v>
      </c>
      <c r="F97" s="1">
        <f t="shared" si="25"/>
        <v>0</v>
      </c>
      <c r="G97" s="2">
        <f t="shared" si="26"/>
        <v>16.457385286724275</v>
      </c>
      <c r="H97" s="1">
        <f t="shared" si="27"/>
        <v>0</v>
      </c>
      <c r="I97" s="1">
        <f t="shared" si="28"/>
        <v>0</v>
      </c>
      <c r="J97" s="1">
        <f t="shared" si="29"/>
        <v>0</v>
      </c>
      <c r="K97" s="1">
        <f t="shared" si="30"/>
        <v>0</v>
      </c>
      <c r="L97" s="1">
        <f t="shared" si="31"/>
        <v>0</v>
      </c>
      <c r="M97" s="2">
        <f t="shared" si="32"/>
        <v>36.155535357018174</v>
      </c>
      <c r="N97" s="1">
        <f t="shared" si="33"/>
        <v>0</v>
      </c>
      <c r="O97" s="1">
        <f t="shared" si="34"/>
        <v>0</v>
      </c>
      <c r="P97" s="1">
        <f t="shared" si="35"/>
        <v>0</v>
      </c>
      <c r="Q97" s="1">
        <f t="shared" si="36"/>
        <v>0</v>
      </c>
      <c r="R97" s="1">
        <f t="shared" si="37"/>
        <v>0</v>
      </c>
    </row>
    <row r="98" spans="1:18" ht="13.5" thickBot="1">
      <c r="A98" s="2">
        <f t="shared" si="24"/>
        <v>194.63300407587155</v>
      </c>
      <c r="B98" s="1">
        <f t="shared" si="38"/>
        <v>0</v>
      </c>
      <c r="C98" s="1">
        <f t="shared" si="18"/>
        <v>0</v>
      </c>
      <c r="D98" s="1">
        <f t="shared" si="19"/>
        <v>0</v>
      </c>
      <c r="E98" s="1">
        <f t="shared" si="20"/>
        <v>0</v>
      </c>
      <c r="F98" s="1">
        <f t="shared" si="25"/>
        <v>0</v>
      </c>
      <c r="G98" s="2">
        <f t="shared" si="26"/>
        <v>16.682828920788992</v>
      </c>
      <c r="H98" s="1">
        <f t="shared" si="27"/>
        <v>0</v>
      </c>
      <c r="I98" s="1">
        <f t="shared" si="28"/>
        <v>0</v>
      </c>
      <c r="J98" s="1">
        <f t="shared" si="29"/>
        <v>0</v>
      </c>
      <c r="K98" s="1">
        <f t="shared" si="30"/>
        <v>0</v>
      </c>
      <c r="L98" s="1">
        <f t="shared" si="31"/>
        <v>0</v>
      </c>
      <c r="M98" s="2">
        <f t="shared" si="32"/>
        <v>36.6508166632787</v>
      </c>
      <c r="N98" s="1">
        <f t="shared" si="33"/>
        <v>0</v>
      </c>
      <c r="O98" s="1">
        <f t="shared" si="34"/>
        <v>0</v>
      </c>
      <c r="P98" s="1">
        <f t="shared" si="35"/>
        <v>0</v>
      </c>
      <c r="Q98" s="1">
        <f t="shared" si="36"/>
        <v>0</v>
      </c>
      <c r="R98" s="1">
        <f t="shared" si="37"/>
        <v>0</v>
      </c>
    </row>
    <row r="99" spans="1:18" ht="13.5" thickBot="1">
      <c r="A99" s="2">
        <f t="shared" si="24"/>
        <v>197.26317980662657</v>
      </c>
      <c r="B99" s="1">
        <f t="shared" si="38"/>
        <v>0</v>
      </c>
      <c r="C99" s="1">
        <f t="shared" si="18"/>
        <v>0</v>
      </c>
      <c r="D99" s="1">
        <f t="shared" si="19"/>
        <v>0</v>
      </c>
      <c r="E99" s="1">
        <f t="shared" si="20"/>
        <v>0</v>
      </c>
      <c r="F99" s="1">
        <f t="shared" si="25"/>
        <v>0</v>
      </c>
      <c r="G99" s="2">
        <f t="shared" si="26"/>
        <v>16.90827255485371</v>
      </c>
      <c r="H99" s="1">
        <f t="shared" si="27"/>
        <v>0</v>
      </c>
      <c r="I99" s="1">
        <f t="shared" si="28"/>
        <v>0</v>
      </c>
      <c r="J99" s="1">
        <f t="shared" si="29"/>
        <v>0</v>
      </c>
      <c r="K99" s="1">
        <f t="shared" si="30"/>
        <v>0</v>
      </c>
      <c r="L99" s="1">
        <f t="shared" si="31"/>
        <v>0</v>
      </c>
      <c r="M99" s="2">
        <f t="shared" si="32"/>
        <v>37.14609796953922</v>
      </c>
      <c r="N99" s="1">
        <f t="shared" si="33"/>
        <v>0</v>
      </c>
      <c r="O99" s="1">
        <f t="shared" si="34"/>
        <v>0</v>
      </c>
      <c r="P99" s="1">
        <f t="shared" si="35"/>
        <v>0</v>
      </c>
      <c r="Q99" s="1">
        <f t="shared" si="36"/>
        <v>0</v>
      </c>
      <c r="R99" s="1">
        <f t="shared" si="37"/>
        <v>0</v>
      </c>
    </row>
    <row r="100" spans="1:18" ht="13.5" thickBot="1">
      <c r="A100" s="2">
        <f t="shared" si="24"/>
        <v>199.89335553738158</v>
      </c>
      <c r="B100" s="1">
        <f t="shared" si="38"/>
        <v>0</v>
      </c>
      <c r="C100" s="1">
        <f t="shared" si="18"/>
        <v>0</v>
      </c>
      <c r="D100" s="1">
        <f t="shared" si="19"/>
        <v>0</v>
      </c>
      <c r="E100" s="1">
        <f t="shared" si="20"/>
        <v>0</v>
      </c>
      <c r="F100" s="1">
        <f t="shared" si="25"/>
        <v>0</v>
      </c>
      <c r="G100" s="2">
        <f t="shared" si="26"/>
        <v>17.133716188918427</v>
      </c>
      <c r="H100" s="1">
        <f t="shared" si="27"/>
        <v>0</v>
      </c>
      <c r="I100" s="1">
        <f t="shared" si="28"/>
        <v>0</v>
      </c>
      <c r="J100" s="1">
        <f t="shared" si="29"/>
        <v>0</v>
      </c>
      <c r="K100" s="1">
        <f t="shared" si="30"/>
        <v>0</v>
      </c>
      <c r="L100" s="1">
        <f t="shared" si="31"/>
        <v>0</v>
      </c>
      <c r="M100" s="2">
        <f t="shared" si="32"/>
        <v>37.64137927579974</v>
      </c>
      <c r="N100" s="1">
        <f t="shared" si="33"/>
        <v>0</v>
      </c>
      <c r="O100" s="1">
        <f t="shared" si="34"/>
        <v>0</v>
      </c>
      <c r="P100" s="1">
        <f t="shared" si="35"/>
        <v>0</v>
      </c>
      <c r="Q100" s="1">
        <f t="shared" si="36"/>
        <v>0</v>
      </c>
      <c r="R100" s="1">
        <f t="shared" si="37"/>
        <v>0</v>
      </c>
    </row>
    <row r="101" spans="1:18" ht="13.5" thickBot="1">
      <c r="A101" s="2">
        <f t="shared" si="24"/>
        <v>202.5235312681366</v>
      </c>
      <c r="B101" s="1">
        <f t="shared" si="38"/>
        <v>0</v>
      </c>
      <c r="C101" s="1">
        <f t="shared" si="18"/>
        <v>0</v>
      </c>
      <c r="D101" s="1">
        <f t="shared" si="19"/>
        <v>0</v>
      </c>
      <c r="E101" s="1">
        <f t="shared" si="20"/>
        <v>0</v>
      </c>
      <c r="F101" s="1">
        <f t="shared" si="25"/>
        <v>0</v>
      </c>
      <c r="G101" s="2">
        <f t="shared" si="26"/>
        <v>17.359159822983145</v>
      </c>
      <c r="H101" s="1">
        <f t="shared" si="27"/>
        <v>0</v>
      </c>
      <c r="I101" s="1">
        <f t="shared" si="28"/>
        <v>0</v>
      </c>
      <c r="J101" s="1">
        <f t="shared" si="29"/>
        <v>0</v>
      </c>
      <c r="K101" s="1">
        <f t="shared" si="30"/>
        <v>0</v>
      </c>
      <c r="L101" s="1">
        <f t="shared" si="31"/>
        <v>0</v>
      </c>
      <c r="M101" s="2">
        <f t="shared" si="32"/>
        <v>38.136660582060266</v>
      </c>
      <c r="N101" s="1">
        <f t="shared" si="33"/>
        <v>0</v>
      </c>
      <c r="O101" s="1">
        <f t="shared" si="34"/>
        <v>0</v>
      </c>
      <c r="P101" s="1">
        <f t="shared" si="35"/>
        <v>0</v>
      </c>
      <c r="Q101" s="1">
        <f t="shared" si="36"/>
        <v>0</v>
      </c>
      <c r="R101" s="1">
        <f t="shared" si="37"/>
        <v>0</v>
      </c>
    </row>
    <row r="102" spans="1:18" ht="13.5" thickBot="1">
      <c r="A102" s="2">
        <f t="shared" si="24"/>
        <v>205.1537069988916</v>
      </c>
      <c r="B102" s="1">
        <f t="shared" si="38"/>
        <v>0</v>
      </c>
      <c r="C102" s="1">
        <f t="shared" si="18"/>
        <v>0</v>
      </c>
      <c r="D102" s="1">
        <f t="shared" si="19"/>
        <v>0</v>
      </c>
      <c r="E102" s="1">
        <f t="shared" si="20"/>
        <v>0</v>
      </c>
      <c r="F102" s="1">
        <f t="shared" si="25"/>
        <v>0</v>
      </c>
      <c r="G102" s="2">
        <f t="shared" si="26"/>
        <v>17.584603457047862</v>
      </c>
      <c r="H102" s="1">
        <f t="shared" si="27"/>
        <v>0</v>
      </c>
      <c r="I102" s="1">
        <f t="shared" si="28"/>
        <v>0</v>
      </c>
      <c r="J102" s="1">
        <f t="shared" si="29"/>
        <v>0</v>
      </c>
      <c r="K102" s="1">
        <f t="shared" si="30"/>
        <v>0</v>
      </c>
      <c r="L102" s="1">
        <f t="shared" si="31"/>
        <v>0</v>
      </c>
      <c r="M102" s="2">
        <f t="shared" si="32"/>
        <v>38.63194188832079</v>
      </c>
      <c r="N102" s="1">
        <f t="shared" si="33"/>
        <v>0</v>
      </c>
      <c r="O102" s="1">
        <f t="shared" si="34"/>
        <v>0</v>
      </c>
      <c r="P102" s="1">
        <f t="shared" si="35"/>
        <v>0</v>
      </c>
      <c r="Q102" s="1">
        <f t="shared" si="36"/>
        <v>0</v>
      </c>
      <c r="R102" s="1">
        <f t="shared" si="37"/>
        <v>0</v>
      </c>
    </row>
    <row r="103" spans="1:18" ht="13.5" thickBot="1">
      <c r="A103" s="2">
        <f t="shared" si="24"/>
        <v>207.78388272964662</v>
      </c>
      <c r="B103" s="1">
        <f t="shared" si="38"/>
        <v>0</v>
      </c>
      <c r="C103" s="1">
        <f aca="true" t="shared" si="39" ref="C103:C166">(1/$C$16)*EXP(-((A103-$C$15)^2)/(2*$C$16^2))</f>
        <v>0</v>
      </c>
      <c r="D103" s="1">
        <f aca="true" t="shared" si="40" ref="D103:D166">(1/$D$16)*EXP(-((A103-$D$15)^2)/(2*$D$16^2))</f>
        <v>0</v>
      </c>
      <c r="E103" s="1">
        <f aca="true" t="shared" si="41" ref="E103:E166">(1/$E$16)*EXP(-((A103-$E$15)^2)/(2*$E$16^2))</f>
        <v>0</v>
      </c>
      <c r="F103" s="1">
        <f t="shared" si="25"/>
        <v>0</v>
      </c>
      <c r="G103" s="2">
        <f t="shared" si="26"/>
        <v>17.81004709111258</v>
      </c>
      <c r="H103" s="1">
        <f t="shared" si="27"/>
        <v>0</v>
      </c>
      <c r="I103" s="1">
        <f t="shared" si="28"/>
        <v>0</v>
      </c>
      <c r="J103" s="1">
        <f t="shared" si="29"/>
        <v>0</v>
      </c>
      <c r="K103" s="1">
        <f t="shared" si="30"/>
        <v>0</v>
      </c>
      <c r="L103" s="1">
        <f t="shared" si="31"/>
        <v>0</v>
      </c>
      <c r="M103" s="2">
        <f t="shared" si="32"/>
        <v>39.12722319458131</v>
      </c>
      <c r="N103" s="1">
        <f t="shared" si="33"/>
        <v>0</v>
      </c>
      <c r="O103" s="1">
        <f t="shared" si="34"/>
        <v>0</v>
      </c>
      <c r="P103" s="1">
        <f t="shared" si="35"/>
        <v>0</v>
      </c>
      <c r="Q103" s="1">
        <f t="shared" si="36"/>
        <v>0</v>
      </c>
      <c r="R103" s="1">
        <f t="shared" si="37"/>
        <v>0</v>
      </c>
    </row>
    <row r="104" spans="1:18" ht="13.5" thickBot="1">
      <c r="A104" s="2">
        <f t="shared" si="24"/>
        <v>210.41405846040163</v>
      </c>
      <c r="B104" s="1">
        <f t="shared" si="38"/>
        <v>0</v>
      </c>
      <c r="C104" s="1">
        <f t="shared" si="39"/>
        <v>0</v>
      </c>
      <c r="D104" s="1">
        <f t="shared" si="40"/>
        <v>0</v>
      </c>
      <c r="E104" s="1">
        <f t="shared" si="41"/>
        <v>0</v>
      </c>
      <c r="F104" s="1">
        <f t="shared" si="25"/>
        <v>0</v>
      </c>
      <c r="G104" s="2">
        <f t="shared" si="26"/>
        <v>18.035490725177297</v>
      </c>
      <c r="H104" s="1">
        <f t="shared" si="27"/>
        <v>0</v>
      </c>
      <c r="I104" s="1">
        <f t="shared" si="28"/>
        <v>0</v>
      </c>
      <c r="J104" s="1">
        <f t="shared" si="29"/>
        <v>0</v>
      </c>
      <c r="K104" s="1">
        <f t="shared" si="30"/>
        <v>0</v>
      </c>
      <c r="L104" s="1">
        <f t="shared" si="31"/>
        <v>0</v>
      </c>
      <c r="M104" s="2">
        <f t="shared" si="32"/>
        <v>39.622504500841835</v>
      </c>
      <c r="N104" s="1">
        <f t="shared" si="33"/>
        <v>0</v>
      </c>
      <c r="O104" s="1">
        <f t="shared" si="34"/>
        <v>0</v>
      </c>
      <c r="P104" s="1">
        <f t="shared" si="35"/>
        <v>0</v>
      </c>
      <c r="Q104" s="1">
        <f t="shared" si="36"/>
        <v>0</v>
      </c>
      <c r="R104" s="1">
        <f t="shared" si="37"/>
        <v>0</v>
      </c>
    </row>
    <row r="105" spans="1:18" ht="13.5" thickBot="1">
      <c r="A105" s="2">
        <f t="shared" si="24"/>
        <v>213.04423419115665</v>
      </c>
      <c r="B105" s="1">
        <f t="shared" si="38"/>
        <v>0</v>
      </c>
      <c r="C105" s="1">
        <f t="shared" si="39"/>
        <v>0</v>
      </c>
      <c r="D105" s="1">
        <f t="shared" si="40"/>
        <v>0</v>
      </c>
      <c r="E105" s="1">
        <f t="shared" si="41"/>
        <v>0</v>
      </c>
      <c r="F105" s="1">
        <f t="shared" si="25"/>
        <v>0</v>
      </c>
      <c r="G105" s="2">
        <f t="shared" si="26"/>
        <v>18.260934359242015</v>
      </c>
      <c r="H105" s="1">
        <f t="shared" si="27"/>
        <v>0</v>
      </c>
      <c r="I105" s="1">
        <f t="shared" si="28"/>
        <v>0</v>
      </c>
      <c r="J105" s="1">
        <f t="shared" si="29"/>
        <v>0</v>
      </c>
      <c r="K105" s="1">
        <f t="shared" si="30"/>
        <v>0</v>
      </c>
      <c r="L105" s="1">
        <f t="shared" si="31"/>
        <v>0</v>
      </c>
      <c r="M105" s="2">
        <f t="shared" si="32"/>
        <v>40.11778580710236</v>
      </c>
      <c r="N105" s="1">
        <f t="shared" si="33"/>
        <v>0</v>
      </c>
      <c r="O105" s="1">
        <f t="shared" si="34"/>
        <v>0</v>
      </c>
      <c r="P105" s="1">
        <f t="shared" si="35"/>
        <v>0</v>
      </c>
      <c r="Q105" s="1">
        <f t="shared" si="36"/>
        <v>0</v>
      </c>
      <c r="R105" s="1">
        <f t="shared" si="37"/>
        <v>0</v>
      </c>
    </row>
    <row r="106" spans="1:18" ht="13.5" thickBot="1">
      <c r="A106" s="2">
        <f t="shared" si="24"/>
        <v>215.67440992191166</v>
      </c>
      <c r="B106" s="1">
        <f t="shared" si="38"/>
        <v>0</v>
      </c>
      <c r="C106" s="1">
        <f t="shared" si="39"/>
        <v>0</v>
      </c>
      <c r="D106" s="1">
        <f t="shared" si="40"/>
        <v>0</v>
      </c>
      <c r="E106" s="1">
        <f t="shared" si="41"/>
        <v>0</v>
      </c>
      <c r="F106" s="1">
        <f t="shared" si="25"/>
        <v>0</v>
      </c>
      <c r="G106" s="2">
        <f t="shared" si="26"/>
        <v>18.486377993306732</v>
      </c>
      <c r="H106" s="1">
        <f t="shared" si="27"/>
        <v>0</v>
      </c>
      <c r="I106" s="1">
        <f t="shared" si="28"/>
        <v>0</v>
      </c>
      <c r="J106" s="1">
        <f t="shared" si="29"/>
        <v>0</v>
      </c>
      <c r="K106" s="1">
        <f t="shared" si="30"/>
        <v>0</v>
      </c>
      <c r="L106" s="1">
        <f t="shared" si="31"/>
        <v>0</v>
      </c>
      <c r="M106" s="2">
        <f t="shared" si="32"/>
        <v>40.61306711336288</v>
      </c>
      <c r="N106" s="1">
        <f t="shared" si="33"/>
        <v>0</v>
      </c>
      <c r="O106" s="1">
        <f t="shared" si="34"/>
        <v>0</v>
      </c>
      <c r="P106" s="1">
        <f t="shared" si="35"/>
        <v>0</v>
      </c>
      <c r="Q106" s="1">
        <f t="shared" si="36"/>
        <v>0</v>
      </c>
      <c r="R106" s="1">
        <f t="shared" si="37"/>
        <v>0</v>
      </c>
    </row>
    <row r="107" spans="1:18" ht="13.5" thickBot="1">
      <c r="A107" s="2">
        <f t="shared" si="24"/>
        <v>218.30458565266667</v>
      </c>
      <c r="B107" s="1">
        <f t="shared" si="38"/>
        <v>0</v>
      </c>
      <c r="C107" s="1">
        <f t="shared" si="39"/>
        <v>0</v>
      </c>
      <c r="D107" s="1">
        <f t="shared" si="40"/>
        <v>0</v>
      </c>
      <c r="E107" s="1">
        <f t="shared" si="41"/>
        <v>0</v>
      </c>
      <c r="F107" s="1">
        <f t="shared" si="25"/>
        <v>0</v>
      </c>
      <c r="G107" s="2">
        <f t="shared" si="26"/>
        <v>18.71182162737145</v>
      </c>
      <c r="H107" s="1">
        <f t="shared" si="27"/>
        <v>0</v>
      </c>
      <c r="I107" s="1">
        <f t="shared" si="28"/>
        <v>0</v>
      </c>
      <c r="J107" s="1">
        <f t="shared" si="29"/>
        <v>0</v>
      </c>
      <c r="K107" s="1">
        <f t="shared" si="30"/>
        <v>0</v>
      </c>
      <c r="L107" s="1">
        <f t="shared" si="31"/>
        <v>0</v>
      </c>
      <c r="M107" s="2">
        <f t="shared" si="32"/>
        <v>41.108348419623404</v>
      </c>
      <c r="N107" s="1">
        <f t="shared" si="33"/>
        <v>0</v>
      </c>
      <c r="O107" s="1">
        <f t="shared" si="34"/>
        <v>0</v>
      </c>
      <c r="P107" s="1">
        <f t="shared" si="35"/>
        <v>0</v>
      </c>
      <c r="Q107" s="1">
        <f t="shared" si="36"/>
        <v>0</v>
      </c>
      <c r="R107" s="1">
        <f t="shared" si="37"/>
        <v>0</v>
      </c>
    </row>
    <row r="108" spans="1:18" ht="13.5" thickBot="1">
      <c r="A108" s="2">
        <f t="shared" si="24"/>
        <v>220.9347613834217</v>
      </c>
      <c r="B108" s="1">
        <f t="shared" si="38"/>
        <v>0</v>
      </c>
      <c r="C108" s="1">
        <f t="shared" si="39"/>
        <v>0</v>
      </c>
      <c r="D108" s="1">
        <f t="shared" si="40"/>
        <v>0</v>
      </c>
      <c r="E108" s="1">
        <f t="shared" si="41"/>
        <v>0</v>
      </c>
      <c r="F108" s="1">
        <f t="shared" si="25"/>
        <v>0</v>
      </c>
      <c r="G108" s="2">
        <f t="shared" si="26"/>
        <v>18.937265261436167</v>
      </c>
      <c r="H108" s="1">
        <f t="shared" si="27"/>
        <v>0</v>
      </c>
      <c r="I108" s="1">
        <f t="shared" si="28"/>
        <v>0</v>
      </c>
      <c r="J108" s="1">
        <f t="shared" si="29"/>
        <v>0</v>
      </c>
      <c r="K108" s="1">
        <f t="shared" si="30"/>
        <v>0</v>
      </c>
      <c r="L108" s="1">
        <f t="shared" si="31"/>
        <v>0</v>
      </c>
      <c r="M108" s="2">
        <f t="shared" si="32"/>
        <v>41.60362972588393</v>
      </c>
      <c r="N108" s="1">
        <f t="shared" si="33"/>
        <v>0</v>
      </c>
      <c r="O108" s="1">
        <f t="shared" si="34"/>
        <v>0</v>
      </c>
      <c r="P108" s="1">
        <f t="shared" si="35"/>
        <v>0</v>
      </c>
      <c r="Q108" s="1">
        <f t="shared" si="36"/>
        <v>0</v>
      </c>
      <c r="R108" s="1">
        <f t="shared" si="37"/>
        <v>0</v>
      </c>
    </row>
    <row r="109" spans="1:18" ht="13.5" thickBot="1">
      <c r="A109" s="2">
        <f t="shared" si="24"/>
        <v>223.5649371141767</v>
      </c>
      <c r="B109" s="1">
        <f t="shared" si="38"/>
        <v>0</v>
      </c>
      <c r="C109" s="1">
        <f t="shared" si="39"/>
        <v>0</v>
      </c>
      <c r="D109" s="1">
        <f t="shared" si="40"/>
        <v>0</v>
      </c>
      <c r="E109" s="1">
        <f t="shared" si="41"/>
        <v>0</v>
      </c>
      <c r="F109" s="1">
        <f t="shared" si="25"/>
        <v>0</v>
      </c>
      <c r="G109" s="2">
        <f t="shared" si="26"/>
        <v>19.162708895500884</v>
      </c>
      <c r="H109" s="1">
        <f t="shared" si="27"/>
        <v>0</v>
      </c>
      <c r="I109" s="1">
        <f t="shared" si="28"/>
        <v>0</v>
      </c>
      <c r="J109" s="1">
        <f t="shared" si="29"/>
        <v>0</v>
      </c>
      <c r="K109" s="1">
        <f t="shared" si="30"/>
        <v>0</v>
      </c>
      <c r="L109" s="1">
        <f t="shared" si="31"/>
        <v>0</v>
      </c>
      <c r="M109" s="2">
        <f t="shared" si="32"/>
        <v>42.09891103214445</v>
      </c>
      <c r="N109" s="1">
        <f t="shared" si="33"/>
        <v>0</v>
      </c>
      <c r="O109" s="1">
        <f t="shared" si="34"/>
        <v>0</v>
      </c>
      <c r="P109" s="1">
        <f t="shared" si="35"/>
        <v>0</v>
      </c>
      <c r="Q109" s="1">
        <f t="shared" si="36"/>
        <v>0</v>
      </c>
      <c r="R109" s="1">
        <f t="shared" si="37"/>
        <v>0</v>
      </c>
    </row>
    <row r="110" spans="1:18" ht="13.5" thickBot="1">
      <c r="A110" s="2">
        <f t="shared" si="24"/>
        <v>226.1951128449317</v>
      </c>
      <c r="B110" s="1">
        <f t="shared" si="38"/>
        <v>0</v>
      </c>
      <c r="C110" s="1">
        <f t="shared" si="39"/>
        <v>0</v>
      </c>
      <c r="D110" s="1">
        <f t="shared" si="40"/>
        <v>0</v>
      </c>
      <c r="E110" s="1">
        <f t="shared" si="41"/>
        <v>0</v>
      </c>
      <c r="F110" s="1">
        <f t="shared" si="25"/>
        <v>0</v>
      </c>
      <c r="G110" s="2">
        <f t="shared" si="26"/>
        <v>19.388152529565602</v>
      </c>
      <c r="H110" s="1">
        <f t="shared" si="27"/>
        <v>0</v>
      </c>
      <c r="I110" s="1">
        <f t="shared" si="28"/>
        <v>0</v>
      </c>
      <c r="J110" s="1">
        <f t="shared" si="29"/>
        <v>0</v>
      </c>
      <c r="K110" s="1">
        <f t="shared" si="30"/>
        <v>0</v>
      </c>
      <c r="L110" s="1">
        <f t="shared" si="31"/>
        <v>0</v>
      </c>
      <c r="M110" s="2">
        <f t="shared" si="32"/>
        <v>42.59419233840497</v>
      </c>
      <c r="N110" s="1">
        <f t="shared" si="33"/>
        <v>0</v>
      </c>
      <c r="O110" s="1">
        <f t="shared" si="34"/>
        <v>5.916463047185376E-300</v>
      </c>
      <c r="P110" s="1">
        <f t="shared" si="35"/>
        <v>0</v>
      </c>
      <c r="Q110" s="1">
        <f t="shared" si="36"/>
        <v>0</v>
      </c>
      <c r="R110" s="1">
        <f t="shared" si="37"/>
        <v>5.916463047185376E-300</v>
      </c>
    </row>
    <row r="111" spans="1:18" ht="13.5" thickBot="1">
      <c r="A111" s="2">
        <f t="shared" si="24"/>
        <v>228.82528857568673</v>
      </c>
      <c r="B111" s="1">
        <f t="shared" si="38"/>
        <v>0</v>
      </c>
      <c r="C111" s="1">
        <f t="shared" si="39"/>
        <v>0</v>
      </c>
      <c r="D111" s="1">
        <f t="shared" si="40"/>
        <v>0</v>
      </c>
      <c r="E111" s="1">
        <f t="shared" si="41"/>
        <v>0</v>
      </c>
      <c r="F111" s="1">
        <f t="shared" si="25"/>
        <v>0</v>
      </c>
      <c r="G111" s="2">
        <f t="shared" si="26"/>
        <v>19.61359616363032</v>
      </c>
      <c r="H111" s="1">
        <f t="shared" si="27"/>
        <v>0</v>
      </c>
      <c r="I111" s="1">
        <f t="shared" si="28"/>
        <v>0</v>
      </c>
      <c r="J111" s="1">
        <f t="shared" si="29"/>
        <v>0</v>
      </c>
      <c r="K111" s="1">
        <f t="shared" si="30"/>
        <v>0</v>
      </c>
      <c r="L111" s="1">
        <f t="shared" si="31"/>
        <v>0</v>
      </c>
      <c r="M111" s="2">
        <f t="shared" si="32"/>
        <v>43.089473644665496</v>
      </c>
      <c r="N111" s="1">
        <f t="shared" si="33"/>
        <v>0</v>
      </c>
      <c r="O111" s="1">
        <f t="shared" si="34"/>
        <v>1.2923747234752774E-284</v>
      </c>
      <c r="P111" s="1">
        <f t="shared" si="35"/>
        <v>0</v>
      </c>
      <c r="Q111" s="1">
        <f t="shared" si="36"/>
        <v>0</v>
      </c>
      <c r="R111" s="1">
        <f t="shared" si="37"/>
        <v>1.2923747234752774E-284</v>
      </c>
    </row>
    <row r="112" spans="1:18" ht="13.5" thickBot="1">
      <c r="A112" s="2">
        <f t="shared" si="24"/>
        <v>231.45546430644174</v>
      </c>
      <c r="B112" s="1">
        <f t="shared" si="38"/>
        <v>0</v>
      </c>
      <c r="C112" s="1">
        <f t="shared" si="39"/>
        <v>0</v>
      </c>
      <c r="D112" s="1">
        <f t="shared" si="40"/>
        <v>0</v>
      </c>
      <c r="E112" s="1">
        <f t="shared" si="41"/>
        <v>0</v>
      </c>
      <c r="F112" s="1">
        <f t="shared" si="25"/>
        <v>0</v>
      </c>
      <c r="G112" s="2">
        <f t="shared" si="26"/>
        <v>19.839039797695037</v>
      </c>
      <c r="H112" s="1">
        <f t="shared" si="27"/>
        <v>0</v>
      </c>
      <c r="I112" s="1">
        <f t="shared" si="28"/>
        <v>0</v>
      </c>
      <c r="J112" s="1">
        <f t="shared" si="29"/>
        <v>0</v>
      </c>
      <c r="K112" s="1">
        <f t="shared" si="30"/>
        <v>0</v>
      </c>
      <c r="L112" s="1">
        <f t="shared" si="31"/>
        <v>0</v>
      </c>
      <c r="M112" s="2">
        <f t="shared" si="32"/>
        <v>43.58475495092602</v>
      </c>
      <c r="N112" s="1">
        <f t="shared" si="33"/>
        <v>0</v>
      </c>
      <c r="O112" s="1">
        <f t="shared" si="34"/>
        <v>1.1156604031134635E-269</v>
      </c>
      <c r="P112" s="1">
        <f t="shared" si="35"/>
        <v>0</v>
      </c>
      <c r="Q112" s="1">
        <f t="shared" si="36"/>
        <v>0</v>
      </c>
      <c r="R112" s="1">
        <f t="shared" si="37"/>
        <v>1.1156604031134635E-269</v>
      </c>
    </row>
    <row r="113" spans="1:18" ht="13.5" thickBot="1">
      <c r="A113" s="2">
        <f t="shared" si="24"/>
        <v>234.08564003719675</v>
      </c>
      <c r="B113" s="1">
        <f t="shared" si="38"/>
        <v>0</v>
      </c>
      <c r="C113" s="1">
        <f t="shared" si="39"/>
        <v>0</v>
      </c>
      <c r="D113" s="1">
        <f t="shared" si="40"/>
        <v>0</v>
      </c>
      <c r="E113" s="1">
        <f t="shared" si="41"/>
        <v>0</v>
      </c>
      <c r="F113" s="1">
        <f t="shared" si="25"/>
        <v>0</v>
      </c>
      <c r="G113" s="2">
        <f t="shared" si="26"/>
        <v>20.064483431759754</v>
      </c>
      <c r="H113" s="1">
        <f t="shared" si="27"/>
        <v>0</v>
      </c>
      <c r="I113" s="1">
        <f t="shared" si="28"/>
        <v>0</v>
      </c>
      <c r="J113" s="1">
        <f t="shared" si="29"/>
        <v>0</v>
      </c>
      <c r="K113" s="1">
        <f t="shared" si="30"/>
        <v>0</v>
      </c>
      <c r="L113" s="1">
        <f t="shared" si="31"/>
        <v>0</v>
      </c>
      <c r="M113" s="2">
        <f t="shared" si="32"/>
        <v>44.08003625718654</v>
      </c>
      <c r="N113" s="1">
        <f t="shared" si="33"/>
        <v>0</v>
      </c>
      <c r="O113" s="1">
        <f t="shared" si="34"/>
        <v>3.8062108980096194E-255</v>
      </c>
      <c r="P113" s="1">
        <f t="shared" si="35"/>
        <v>0</v>
      </c>
      <c r="Q113" s="1">
        <f t="shared" si="36"/>
        <v>0</v>
      </c>
      <c r="R113" s="1">
        <f t="shared" si="37"/>
        <v>3.8062108980096194E-255</v>
      </c>
    </row>
    <row r="114" spans="1:18" ht="13.5" thickBot="1">
      <c r="A114" s="2">
        <f t="shared" si="24"/>
        <v>236.71581576795177</v>
      </c>
      <c r="B114" s="1">
        <f t="shared" si="38"/>
        <v>0</v>
      </c>
      <c r="C114" s="1">
        <f t="shared" si="39"/>
        <v>0</v>
      </c>
      <c r="D114" s="1">
        <f t="shared" si="40"/>
        <v>0</v>
      </c>
      <c r="E114" s="1">
        <f t="shared" si="41"/>
        <v>0</v>
      </c>
      <c r="F114" s="1">
        <f t="shared" si="25"/>
        <v>0</v>
      </c>
      <c r="G114" s="2">
        <f t="shared" si="26"/>
        <v>20.28992706582447</v>
      </c>
      <c r="H114" s="1">
        <f t="shared" si="27"/>
        <v>0</v>
      </c>
      <c r="I114" s="1">
        <f t="shared" si="28"/>
        <v>0</v>
      </c>
      <c r="J114" s="1">
        <f t="shared" si="29"/>
        <v>0</v>
      </c>
      <c r="K114" s="1">
        <f t="shared" si="30"/>
        <v>0</v>
      </c>
      <c r="L114" s="1">
        <f t="shared" si="31"/>
        <v>0</v>
      </c>
      <c r="M114" s="2">
        <f t="shared" si="32"/>
        <v>44.575317563447065</v>
      </c>
      <c r="N114" s="1">
        <f t="shared" si="33"/>
        <v>0</v>
      </c>
      <c r="O114" s="1">
        <f t="shared" si="34"/>
        <v>5.131814415257782E-241</v>
      </c>
      <c r="P114" s="1">
        <f t="shared" si="35"/>
        <v>0</v>
      </c>
      <c r="Q114" s="1">
        <f t="shared" si="36"/>
        <v>0</v>
      </c>
      <c r="R114" s="1">
        <f t="shared" si="37"/>
        <v>5.131814415257782E-241</v>
      </c>
    </row>
    <row r="115" spans="1:18" ht="13.5" thickBot="1">
      <c r="A115" s="2">
        <f t="shared" si="24"/>
        <v>239.34599149870678</v>
      </c>
      <c r="B115" s="1">
        <f t="shared" si="38"/>
        <v>0</v>
      </c>
      <c r="C115" s="1">
        <f t="shared" si="39"/>
        <v>0</v>
      </c>
      <c r="D115" s="1">
        <f t="shared" si="40"/>
        <v>0</v>
      </c>
      <c r="E115" s="1">
        <f t="shared" si="41"/>
        <v>0</v>
      </c>
      <c r="F115" s="1">
        <f t="shared" si="25"/>
        <v>0</v>
      </c>
      <c r="G115" s="2">
        <f t="shared" si="26"/>
        <v>20.51537069988919</v>
      </c>
      <c r="H115" s="1">
        <f t="shared" si="27"/>
        <v>0</v>
      </c>
      <c r="I115" s="1">
        <f t="shared" si="28"/>
        <v>0</v>
      </c>
      <c r="J115" s="1">
        <f t="shared" si="29"/>
        <v>0</v>
      </c>
      <c r="K115" s="1">
        <f t="shared" si="30"/>
        <v>0</v>
      </c>
      <c r="L115" s="1">
        <f t="shared" si="31"/>
        <v>0</v>
      </c>
      <c r="M115" s="2">
        <f t="shared" si="32"/>
        <v>45.07059886970759</v>
      </c>
      <c r="N115" s="1">
        <f t="shared" si="33"/>
        <v>0</v>
      </c>
      <c r="O115" s="1">
        <f t="shared" si="34"/>
        <v>2.73442679594864E-227</v>
      </c>
      <c r="P115" s="1">
        <f t="shared" si="35"/>
        <v>0</v>
      </c>
      <c r="Q115" s="1">
        <f t="shared" si="36"/>
        <v>0</v>
      </c>
      <c r="R115" s="1">
        <f t="shared" si="37"/>
        <v>2.73442679594864E-227</v>
      </c>
    </row>
    <row r="116" spans="1:18" ht="13.5" thickBot="1">
      <c r="A116" s="2">
        <f t="shared" si="24"/>
        <v>241.9761672294618</v>
      </c>
      <c r="B116" s="1">
        <f t="shared" si="38"/>
        <v>0</v>
      </c>
      <c r="C116" s="1">
        <f t="shared" si="39"/>
        <v>0</v>
      </c>
      <c r="D116" s="1">
        <f t="shared" si="40"/>
        <v>0</v>
      </c>
      <c r="E116" s="1">
        <f t="shared" si="41"/>
        <v>0</v>
      </c>
      <c r="F116" s="1">
        <f t="shared" si="25"/>
        <v>0</v>
      </c>
      <c r="G116" s="2">
        <f t="shared" si="26"/>
        <v>20.740814333953907</v>
      </c>
      <c r="H116" s="1">
        <f t="shared" si="27"/>
        <v>0</v>
      </c>
      <c r="I116" s="1">
        <f t="shared" si="28"/>
        <v>0</v>
      </c>
      <c r="J116" s="1">
        <f t="shared" si="29"/>
        <v>0</v>
      </c>
      <c r="K116" s="1">
        <f t="shared" si="30"/>
        <v>0</v>
      </c>
      <c r="L116" s="1">
        <f t="shared" si="31"/>
        <v>0</v>
      </c>
      <c r="M116" s="2">
        <f t="shared" si="32"/>
        <v>45.56588017596811</v>
      </c>
      <c r="N116" s="1">
        <f t="shared" si="33"/>
        <v>0</v>
      </c>
      <c r="O116" s="1">
        <f t="shared" si="34"/>
        <v>5.758096316774375E-214</v>
      </c>
      <c r="P116" s="1">
        <f t="shared" si="35"/>
        <v>0</v>
      </c>
      <c r="Q116" s="1">
        <f t="shared" si="36"/>
        <v>0</v>
      </c>
      <c r="R116" s="1">
        <f t="shared" si="37"/>
        <v>5.758096316774375E-214</v>
      </c>
    </row>
    <row r="117" spans="1:18" ht="13.5" thickBot="1">
      <c r="A117" s="2">
        <f t="shared" si="24"/>
        <v>244.6063429602168</v>
      </c>
      <c r="B117" s="1">
        <f t="shared" si="38"/>
        <v>0</v>
      </c>
      <c r="C117" s="1">
        <f t="shared" si="39"/>
        <v>0</v>
      </c>
      <c r="D117" s="1">
        <f t="shared" si="40"/>
        <v>0</v>
      </c>
      <c r="E117" s="1">
        <f t="shared" si="41"/>
        <v>0</v>
      </c>
      <c r="F117" s="1">
        <f t="shared" si="25"/>
        <v>0</v>
      </c>
      <c r="G117" s="2">
        <f t="shared" si="26"/>
        <v>20.966257968018624</v>
      </c>
      <c r="H117" s="1">
        <f t="shared" si="27"/>
        <v>0</v>
      </c>
      <c r="I117" s="1">
        <f t="shared" si="28"/>
        <v>0</v>
      </c>
      <c r="J117" s="1">
        <f t="shared" si="29"/>
        <v>0</v>
      </c>
      <c r="K117" s="1">
        <f t="shared" si="30"/>
        <v>0</v>
      </c>
      <c r="L117" s="1">
        <f t="shared" si="31"/>
        <v>0</v>
      </c>
      <c r="M117" s="2">
        <f t="shared" si="32"/>
        <v>46.061161482228634</v>
      </c>
      <c r="N117" s="1">
        <f t="shared" si="33"/>
        <v>0</v>
      </c>
      <c r="O117" s="1">
        <f t="shared" si="34"/>
        <v>4.791911779519245E-201</v>
      </c>
      <c r="P117" s="1">
        <f t="shared" si="35"/>
        <v>0</v>
      </c>
      <c r="Q117" s="1">
        <f t="shared" si="36"/>
        <v>3.8329319736101246E-296</v>
      </c>
      <c r="R117" s="1">
        <f t="shared" si="37"/>
        <v>4.791911779519245E-201</v>
      </c>
    </row>
    <row r="118" spans="1:18" ht="13.5" thickBot="1">
      <c r="A118" s="2">
        <f t="shared" si="24"/>
        <v>247.23651869097182</v>
      </c>
      <c r="B118" s="1">
        <f t="shared" si="38"/>
        <v>0</v>
      </c>
      <c r="C118" s="1">
        <f t="shared" si="39"/>
        <v>0</v>
      </c>
      <c r="D118" s="1">
        <f t="shared" si="40"/>
        <v>0</v>
      </c>
      <c r="E118" s="1">
        <f t="shared" si="41"/>
        <v>0</v>
      </c>
      <c r="F118" s="1">
        <f t="shared" si="25"/>
        <v>0</v>
      </c>
      <c r="G118" s="2">
        <f t="shared" si="26"/>
        <v>21.19170160208334</v>
      </c>
      <c r="H118" s="1">
        <f t="shared" si="27"/>
        <v>0</v>
      </c>
      <c r="I118" s="1">
        <f t="shared" si="28"/>
        <v>0</v>
      </c>
      <c r="J118" s="1">
        <f t="shared" si="29"/>
        <v>0</v>
      </c>
      <c r="K118" s="1">
        <f t="shared" si="30"/>
        <v>0</v>
      </c>
      <c r="L118" s="1">
        <f t="shared" si="31"/>
        <v>0</v>
      </c>
      <c r="M118" s="2">
        <f t="shared" si="32"/>
        <v>46.55644278848916</v>
      </c>
      <c r="N118" s="1">
        <f t="shared" si="33"/>
        <v>0</v>
      </c>
      <c r="O118" s="1">
        <f t="shared" si="34"/>
        <v>1.5759991095392936E-188</v>
      </c>
      <c r="P118" s="1">
        <f t="shared" si="35"/>
        <v>0</v>
      </c>
      <c r="Q118" s="1">
        <f t="shared" si="36"/>
        <v>5.3703074932336606E-282</v>
      </c>
      <c r="R118" s="1">
        <f t="shared" si="37"/>
        <v>1.5759991095392936E-188</v>
      </c>
    </row>
    <row r="119" spans="1:18" ht="13.5" thickBot="1">
      <c r="A119" s="2">
        <f t="shared" si="24"/>
        <v>249.86669442172683</v>
      </c>
      <c r="B119" s="1">
        <f t="shared" si="38"/>
        <v>0</v>
      </c>
      <c r="C119" s="1">
        <f t="shared" si="39"/>
        <v>0</v>
      </c>
      <c r="D119" s="1">
        <f t="shared" si="40"/>
        <v>0</v>
      </c>
      <c r="E119" s="1">
        <f t="shared" si="41"/>
        <v>0</v>
      </c>
      <c r="F119" s="1">
        <f t="shared" si="25"/>
        <v>0</v>
      </c>
      <c r="G119" s="2">
        <f t="shared" si="26"/>
        <v>21.41714523614806</v>
      </c>
      <c r="H119" s="1">
        <f t="shared" si="27"/>
        <v>0</v>
      </c>
      <c r="I119" s="1">
        <f t="shared" si="28"/>
        <v>0</v>
      </c>
      <c r="J119" s="1">
        <f t="shared" si="29"/>
        <v>0</v>
      </c>
      <c r="K119" s="1">
        <f t="shared" si="30"/>
        <v>0</v>
      </c>
      <c r="L119" s="1">
        <f t="shared" si="31"/>
        <v>0</v>
      </c>
      <c r="M119" s="2">
        <f t="shared" si="32"/>
        <v>47.05172409474968</v>
      </c>
      <c r="N119" s="1">
        <f t="shared" si="33"/>
        <v>0</v>
      </c>
      <c r="O119" s="1">
        <f t="shared" si="34"/>
        <v>2.048426504612803E-176</v>
      </c>
      <c r="P119" s="1">
        <f t="shared" si="35"/>
        <v>0</v>
      </c>
      <c r="Q119" s="1">
        <f t="shared" si="36"/>
        <v>3.3861160971764783E-268</v>
      </c>
      <c r="R119" s="1">
        <f t="shared" si="37"/>
        <v>2.048426504612803E-176</v>
      </c>
    </row>
    <row r="120" spans="1:18" ht="13.5" thickBot="1">
      <c r="A120" s="2">
        <f t="shared" si="24"/>
        <v>252.49687015248185</v>
      </c>
      <c r="B120" s="1">
        <f t="shared" si="38"/>
        <v>0</v>
      </c>
      <c r="C120" s="1">
        <f t="shared" si="39"/>
        <v>0</v>
      </c>
      <c r="D120" s="1">
        <f t="shared" si="40"/>
        <v>0</v>
      </c>
      <c r="E120" s="1">
        <f t="shared" si="41"/>
        <v>0</v>
      </c>
      <c r="F120" s="1">
        <f t="shared" si="25"/>
        <v>0</v>
      </c>
      <c r="G120" s="2">
        <f t="shared" si="26"/>
        <v>21.642588870212776</v>
      </c>
      <c r="H120" s="1">
        <f t="shared" si="27"/>
        <v>0</v>
      </c>
      <c r="I120" s="1">
        <f t="shared" si="28"/>
        <v>0</v>
      </c>
      <c r="J120" s="1">
        <f t="shared" si="29"/>
        <v>0</v>
      </c>
      <c r="K120" s="1">
        <f t="shared" si="30"/>
        <v>0</v>
      </c>
      <c r="L120" s="1">
        <f t="shared" si="31"/>
        <v>0</v>
      </c>
      <c r="M120" s="2">
        <f t="shared" si="32"/>
        <v>47.5470054010102</v>
      </c>
      <c r="N120" s="1">
        <f t="shared" si="33"/>
        <v>0</v>
      </c>
      <c r="O120" s="1">
        <f t="shared" si="34"/>
        <v>1.0522091407328159E-164</v>
      </c>
      <c r="P120" s="1">
        <f t="shared" si="35"/>
        <v>0</v>
      </c>
      <c r="Q120" s="1">
        <f t="shared" si="36"/>
        <v>9.608136952745391E-255</v>
      </c>
      <c r="R120" s="1">
        <f t="shared" si="37"/>
        <v>1.0522091407328159E-164</v>
      </c>
    </row>
    <row r="121" spans="1:18" ht="13.5" thickBot="1">
      <c r="A121" s="2">
        <f aca="true" t="shared" si="42" ref="A121:A152">A120+pastemps</f>
        <v>255.12704588323686</v>
      </c>
      <c r="B121" s="1">
        <f t="shared" si="38"/>
        <v>0</v>
      </c>
      <c r="C121" s="1">
        <f t="shared" si="39"/>
        <v>0</v>
      </c>
      <c r="D121" s="1">
        <f t="shared" si="40"/>
        <v>0</v>
      </c>
      <c r="E121" s="1">
        <f t="shared" si="41"/>
        <v>0</v>
      </c>
      <c r="F121" s="1">
        <f t="shared" si="25"/>
        <v>0</v>
      </c>
      <c r="G121" s="2">
        <f aca="true" t="shared" si="43" ref="G121:G152">G120+$I$14</f>
        <v>21.868032504277494</v>
      </c>
      <c r="H121" s="1">
        <f t="shared" si="27"/>
        <v>0</v>
      </c>
      <c r="I121" s="1">
        <f t="shared" si="28"/>
        <v>0</v>
      </c>
      <c r="J121" s="1">
        <f t="shared" si="29"/>
        <v>0</v>
      </c>
      <c r="K121" s="1">
        <f t="shared" si="30"/>
        <v>0</v>
      </c>
      <c r="L121" s="1">
        <f t="shared" si="31"/>
        <v>0</v>
      </c>
      <c r="M121" s="2">
        <f aca="true" t="shared" si="44" ref="M121:M152">M120+$J$14</f>
        <v>48.042286707270726</v>
      </c>
      <c r="N121" s="1">
        <f t="shared" si="33"/>
        <v>0</v>
      </c>
      <c r="O121" s="1">
        <f t="shared" si="34"/>
        <v>2.135998871808912E-153</v>
      </c>
      <c r="P121" s="1">
        <f t="shared" si="35"/>
        <v>0</v>
      </c>
      <c r="Q121" s="1">
        <f t="shared" si="36"/>
        <v>1.2269056730871806E-241</v>
      </c>
      <c r="R121" s="1">
        <f t="shared" si="37"/>
        <v>2.135998871808912E-153</v>
      </c>
    </row>
    <row r="122" spans="1:18" ht="13.5" thickBot="1">
      <c r="A122" s="2">
        <f t="shared" si="42"/>
        <v>257.7572216139919</v>
      </c>
      <c r="B122" s="1">
        <f t="shared" si="38"/>
        <v>0</v>
      </c>
      <c r="C122" s="1">
        <f t="shared" si="39"/>
        <v>0</v>
      </c>
      <c r="D122" s="1">
        <f t="shared" si="40"/>
        <v>0</v>
      </c>
      <c r="E122" s="1">
        <f t="shared" si="41"/>
        <v>0</v>
      </c>
      <c r="F122" s="1">
        <f t="shared" si="25"/>
        <v>0</v>
      </c>
      <c r="G122" s="2">
        <f t="shared" si="43"/>
        <v>22.09347613834221</v>
      </c>
      <c r="H122" s="1">
        <f t="shared" si="27"/>
        <v>0</v>
      </c>
      <c r="I122" s="1">
        <f t="shared" si="28"/>
        <v>0</v>
      </c>
      <c r="J122" s="1">
        <f t="shared" si="29"/>
        <v>0</v>
      </c>
      <c r="K122" s="1">
        <f t="shared" si="30"/>
        <v>0</v>
      </c>
      <c r="L122" s="1">
        <f t="shared" si="31"/>
        <v>0</v>
      </c>
      <c r="M122" s="2">
        <f t="shared" si="44"/>
        <v>48.53756801353125</v>
      </c>
      <c r="N122" s="1">
        <f t="shared" si="33"/>
        <v>0</v>
      </c>
      <c r="O122" s="1">
        <f t="shared" si="34"/>
        <v>1.7136306945288877E-142</v>
      </c>
      <c r="P122" s="1">
        <f t="shared" si="35"/>
        <v>0</v>
      </c>
      <c r="Q122" s="1">
        <f t="shared" si="36"/>
        <v>7.050465856401467E-229</v>
      </c>
      <c r="R122" s="1">
        <f t="shared" si="37"/>
        <v>1.7136306945288877E-142</v>
      </c>
    </row>
    <row r="123" spans="1:18" ht="13.5" thickBot="1">
      <c r="A123" s="2">
        <f t="shared" si="42"/>
        <v>260.3873973447469</v>
      </c>
      <c r="B123" s="1">
        <f t="shared" si="38"/>
        <v>0</v>
      </c>
      <c r="C123" s="1">
        <f t="shared" si="39"/>
        <v>0</v>
      </c>
      <c r="D123" s="1">
        <f t="shared" si="40"/>
        <v>0</v>
      </c>
      <c r="E123" s="1">
        <f t="shared" si="41"/>
        <v>0</v>
      </c>
      <c r="F123" s="1">
        <f t="shared" si="25"/>
        <v>0</v>
      </c>
      <c r="G123" s="2">
        <f t="shared" si="43"/>
        <v>22.31891977240693</v>
      </c>
      <c r="H123" s="1">
        <f t="shared" si="27"/>
        <v>0</v>
      </c>
      <c r="I123" s="1">
        <f t="shared" si="28"/>
        <v>0</v>
      </c>
      <c r="J123" s="1">
        <f t="shared" si="29"/>
        <v>0</v>
      </c>
      <c r="K123" s="1">
        <f t="shared" si="30"/>
        <v>0</v>
      </c>
      <c r="L123" s="1">
        <f t="shared" si="31"/>
        <v>0</v>
      </c>
      <c r="M123" s="2">
        <f t="shared" si="44"/>
        <v>49.03284931979177</v>
      </c>
      <c r="N123" s="1">
        <f t="shared" si="33"/>
        <v>0</v>
      </c>
      <c r="O123" s="1">
        <f t="shared" si="34"/>
        <v>5.4331376890529993E-132</v>
      </c>
      <c r="P123" s="1">
        <f t="shared" si="35"/>
        <v>3.287414510256112E-298</v>
      </c>
      <c r="Q123" s="1">
        <f t="shared" si="36"/>
        <v>1.8233040735870556E-216</v>
      </c>
      <c r="R123" s="1">
        <f t="shared" si="37"/>
        <v>5.4331376890529993E-132</v>
      </c>
    </row>
    <row r="124" spans="1:18" ht="13.5" thickBot="1">
      <c r="A124" s="2">
        <f t="shared" si="42"/>
        <v>263.0175730755019</v>
      </c>
      <c r="B124" s="1">
        <f t="shared" si="38"/>
        <v>0</v>
      </c>
      <c r="C124" s="1">
        <f t="shared" si="39"/>
        <v>0</v>
      </c>
      <c r="D124" s="1">
        <f t="shared" si="40"/>
        <v>0</v>
      </c>
      <c r="E124" s="1">
        <f t="shared" si="41"/>
        <v>0</v>
      </c>
      <c r="F124" s="1">
        <f t="shared" si="25"/>
        <v>0</v>
      </c>
      <c r="G124" s="2">
        <f t="shared" si="43"/>
        <v>22.544363406471646</v>
      </c>
      <c r="H124" s="1">
        <f t="shared" si="27"/>
        <v>0</v>
      </c>
      <c r="I124" s="1">
        <f t="shared" si="28"/>
        <v>0</v>
      </c>
      <c r="J124" s="1">
        <f t="shared" si="29"/>
        <v>0</v>
      </c>
      <c r="K124" s="1">
        <f t="shared" si="30"/>
        <v>0</v>
      </c>
      <c r="L124" s="1">
        <f t="shared" si="31"/>
        <v>0</v>
      </c>
      <c r="M124" s="2">
        <f t="shared" si="44"/>
        <v>49.528130626052295</v>
      </c>
      <c r="N124" s="1">
        <f t="shared" si="33"/>
        <v>0</v>
      </c>
      <c r="O124" s="1">
        <f t="shared" si="34"/>
        <v>6.807716392251955E-122</v>
      </c>
      <c r="P124" s="1">
        <f t="shared" si="35"/>
        <v>6.949761346745757E-285</v>
      </c>
      <c r="Q124" s="1">
        <f t="shared" si="36"/>
        <v>2.121949481220037E-204</v>
      </c>
      <c r="R124" s="1">
        <f t="shared" si="37"/>
        <v>6.807716392251955E-122</v>
      </c>
    </row>
    <row r="125" spans="1:18" ht="13.5" thickBot="1">
      <c r="A125" s="2">
        <f t="shared" si="42"/>
        <v>265.6477488062569</v>
      </c>
      <c r="B125" s="1">
        <f t="shared" si="38"/>
        <v>0</v>
      </c>
      <c r="C125" s="1">
        <f t="shared" si="39"/>
        <v>0</v>
      </c>
      <c r="D125" s="1">
        <f t="shared" si="40"/>
        <v>0</v>
      </c>
      <c r="E125" s="1">
        <f t="shared" si="41"/>
        <v>0</v>
      </c>
      <c r="F125" s="1">
        <f t="shared" si="25"/>
        <v>0</v>
      </c>
      <c r="G125" s="2">
        <f t="shared" si="43"/>
        <v>22.769807040536364</v>
      </c>
      <c r="H125" s="1">
        <f t="shared" si="27"/>
        <v>0</v>
      </c>
      <c r="I125" s="1">
        <f t="shared" si="28"/>
        <v>0</v>
      </c>
      <c r="J125" s="1">
        <f t="shared" si="29"/>
        <v>0</v>
      </c>
      <c r="K125" s="1">
        <f t="shared" si="30"/>
        <v>0</v>
      </c>
      <c r="L125" s="1">
        <f t="shared" si="31"/>
        <v>0</v>
      </c>
      <c r="M125" s="2">
        <f t="shared" si="44"/>
        <v>50.02341193231282</v>
      </c>
      <c r="N125" s="1">
        <f t="shared" si="33"/>
        <v>0</v>
      </c>
      <c r="O125" s="1">
        <f t="shared" si="34"/>
        <v>3.3710831391187673E-112</v>
      </c>
      <c r="P125" s="1">
        <f t="shared" si="35"/>
        <v>7.27801715115135E-272</v>
      </c>
      <c r="Q125" s="1">
        <f t="shared" si="36"/>
        <v>1.1113366255973766E-192</v>
      </c>
      <c r="R125" s="1">
        <f t="shared" si="37"/>
        <v>3.3710831391187673E-112</v>
      </c>
    </row>
    <row r="126" spans="1:18" ht="13.5" thickBot="1">
      <c r="A126" s="2">
        <f t="shared" si="42"/>
        <v>268.2779245370119</v>
      </c>
      <c r="B126" s="1">
        <f t="shared" si="38"/>
        <v>0</v>
      </c>
      <c r="C126" s="1">
        <f t="shared" si="39"/>
        <v>0</v>
      </c>
      <c r="D126" s="1">
        <f t="shared" si="40"/>
        <v>0</v>
      </c>
      <c r="E126" s="1">
        <f t="shared" si="41"/>
        <v>0</v>
      </c>
      <c r="F126" s="1">
        <f t="shared" si="25"/>
        <v>0</v>
      </c>
      <c r="G126" s="2">
        <f t="shared" si="43"/>
        <v>22.99525067460108</v>
      </c>
      <c r="H126" s="1">
        <f t="shared" si="27"/>
        <v>0</v>
      </c>
      <c r="I126" s="1">
        <f t="shared" si="28"/>
        <v>0</v>
      </c>
      <c r="J126" s="1">
        <f t="shared" si="29"/>
        <v>0</v>
      </c>
      <c r="K126" s="1">
        <f t="shared" si="30"/>
        <v>0</v>
      </c>
      <c r="L126" s="1">
        <f t="shared" si="31"/>
        <v>0</v>
      </c>
      <c r="M126" s="2">
        <f t="shared" si="44"/>
        <v>50.51869323857334</v>
      </c>
      <c r="N126" s="1">
        <f t="shared" si="33"/>
        <v>0</v>
      </c>
      <c r="O126" s="1">
        <f t="shared" si="34"/>
        <v>6.597125363322039E-103</v>
      </c>
      <c r="P126" s="1">
        <f t="shared" si="35"/>
        <v>3.7755829657778934E-259</v>
      </c>
      <c r="Q126" s="1">
        <f t="shared" si="36"/>
        <v>2.6193339012290817E-181</v>
      </c>
      <c r="R126" s="1">
        <f t="shared" si="37"/>
        <v>6.597125363322039E-103</v>
      </c>
    </row>
    <row r="127" spans="1:18" ht="13.5" thickBot="1">
      <c r="A127" s="2">
        <f t="shared" si="42"/>
        <v>270.90810026776694</v>
      </c>
      <c r="B127" s="1">
        <f t="shared" si="38"/>
        <v>0</v>
      </c>
      <c r="C127" s="1">
        <f t="shared" si="39"/>
        <v>0</v>
      </c>
      <c r="D127" s="1">
        <f t="shared" si="40"/>
        <v>0</v>
      </c>
      <c r="E127" s="1">
        <f t="shared" si="41"/>
        <v>0</v>
      </c>
      <c r="F127" s="1">
        <f t="shared" si="25"/>
        <v>0</v>
      </c>
      <c r="G127" s="2">
        <f t="shared" si="43"/>
        <v>23.2206943086658</v>
      </c>
      <c r="H127" s="1">
        <f t="shared" si="27"/>
        <v>0</v>
      </c>
      <c r="I127" s="1">
        <f t="shared" si="28"/>
        <v>0</v>
      </c>
      <c r="J127" s="1">
        <f t="shared" si="29"/>
        <v>0</v>
      </c>
      <c r="K127" s="1">
        <f t="shared" si="30"/>
        <v>0</v>
      </c>
      <c r="L127" s="1">
        <f t="shared" si="31"/>
        <v>0</v>
      </c>
      <c r="M127" s="2">
        <f t="shared" si="44"/>
        <v>51.013974544833864</v>
      </c>
      <c r="N127" s="1">
        <f t="shared" si="33"/>
        <v>0</v>
      </c>
      <c r="O127" s="1">
        <f t="shared" si="34"/>
        <v>5.102197615135447E-94</v>
      </c>
      <c r="P127" s="1">
        <f t="shared" si="35"/>
        <v>9.702479219526488E-247</v>
      </c>
      <c r="Q127" s="1">
        <f t="shared" si="36"/>
        <v>2.7782463332840263E-170</v>
      </c>
      <c r="R127" s="1">
        <f t="shared" si="37"/>
        <v>5.102197615135447E-94</v>
      </c>
    </row>
    <row r="128" spans="1:18" ht="13.5" thickBot="1">
      <c r="A128" s="2">
        <f t="shared" si="42"/>
        <v>273.53827599852195</v>
      </c>
      <c r="B128" s="1">
        <f t="shared" si="38"/>
        <v>0</v>
      </c>
      <c r="C128" s="1">
        <f t="shared" si="39"/>
        <v>0</v>
      </c>
      <c r="D128" s="1">
        <f t="shared" si="40"/>
        <v>0</v>
      </c>
      <c r="E128" s="1">
        <f t="shared" si="41"/>
        <v>0</v>
      </c>
      <c r="F128" s="1">
        <f t="shared" si="25"/>
        <v>0</v>
      </c>
      <c r="G128" s="2">
        <f t="shared" si="43"/>
        <v>23.446137942730516</v>
      </c>
      <c r="H128" s="1">
        <f t="shared" si="27"/>
        <v>0</v>
      </c>
      <c r="I128" s="1">
        <f t="shared" si="28"/>
        <v>0</v>
      </c>
      <c r="J128" s="1">
        <f t="shared" si="29"/>
        <v>0</v>
      </c>
      <c r="K128" s="1">
        <f t="shared" si="30"/>
        <v>2.691408459398816E-301</v>
      </c>
      <c r="L128" s="1">
        <f t="shared" si="31"/>
        <v>2.691408459398816E-301</v>
      </c>
      <c r="M128" s="2">
        <f t="shared" si="44"/>
        <v>51.50925585109439</v>
      </c>
      <c r="N128" s="1">
        <f t="shared" si="33"/>
        <v>0</v>
      </c>
      <c r="O128" s="1">
        <f t="shared" si="34"/>
        <v>1.5594701951848025E-85</v>
      </c>
      <c r="P128" s="1">
        <f t="shared" si="35"/>
        <v>1.235120085849964E-234</v>
      </c>
      <c r="Q128" s="1">
        <f t="shared" si="36"/>
        <v>1.3261275121335567E-159</v>
      </c>
      <c r="R128" s="1">
        <f t="shared" si="37"/>
        <v>1.5594701951848025E-85</v>
      </c>
    </row>
    <row r="129" spans="1:18" ht="13.5" thickBot="1">
      <c r="A129" s="2">
        <f t="shared" si="42"/>
        <v>276.16845172927697</v>
      </c>
      <c r="B129" s="1">
        <f t="shared" si="38"/>
        <v>0</v>
      </c>
      <c r="C129" s="1">
        <f t="shared" si="39"/>
        <v>0</v>
      </c>
      <c r="D129" s="1">
        <f t="shared" si="40"/>
        <v>0</v>
      </c>
      <c r="E129" s="1">
        <f t="shared" si="41"/>
        <v>0</v>
      </c>
      <c r="F129" s="1">
        <f t="shared" si="25"/>
        <v>0</v>
      </c>
      <c r="G129" s="2">
        <f t="shared" si="43"/>
        <v>23.671581576795234</v>
      </c>
      <c r="H129" s="1">
        <f t="shared" si="27"/>
        <v>0</v>
      </c>
      <c r="I129" s="1">
        <f t="shared" si="28"/>
        <v>0</v>
      </c>
      <c r="J129" s="1">
        <f t="shared" si="29"/>
        <v>0</v>
      </c>
      <c r="K129" s="1">
        <f t="shared" si="30"/>
        <v>1.4537447972092273E-288</v>
      </c>
      <c r="L129" s="1">
        <f t="shared" si="31"/>
        <v>1.4537447972092273E-288</v>
      </c>
      <c r="M129" s="2">
        <f t="shared" si="44"/>
        <v>52.00453715735491</v>
      </c>
      <c r="N129" s="1">
        <f t="shared" si="33"/>
        <v>0</v>
      </c>
      <c r="O129" s="1">
        <f t="shared" si="34"/>
        <v>1.883710451006007E-77</v>
      </c>
      <c r="P129" s="1">
        <f t="shared" si="35"/>
        <v>7.78867186365062E-223</v>
      </c>
      <c r="Q129" s="1">
        <f t="shared" si="36"/>
        <v>2.8486196761914867E-149</v>
      </c>
      <c r="R129" s="1">
        <f t="shared" si="37"/>
        <v>1.883710451006007E-77</v>
      </c>
    </row>
    <row r="130" spans="1:18" ht="13.5" thickBot="1">
      <c r="A130" s="2">
        <f t="shared" si="42"/>
        <v>278.798627460032</v>
      </c>
      <c r="B130" s="1">
        <f t="shared" si="38"/>
        <v>0</v>
      </c>
      <c r="C130" s="1">
        <f t="shared" si="39"/>
        <v>0</v>
      </c>
      <c r="D130" s="1">
        <f t="shared" si="40"/>
        <v>0</v>
      </c>
      <c r="E130" s="1">
        <f t="shared" si="41"/>
        <v>0</v>
      </c>
      <c r="F130" s="1">
        <f t="shared" si="25"/>
        <v>0</v>
      </c>
      <c r="G130" s="2">
        <f t="shared" si="43"/>
        <v>23.89702521085995</v>
      </c>
      <c r="H130" s="1">
        <f t="shared" si="27"/>
        <v>0</v>
      </c>
      <c r="I130" s="1">
        <f t="shared" si="28"/>
        <v>0</v>
      </c>
      <c r="J130" s="1">
        <f t="shared" si="29"/>
        <v>0</v>
      </c>
      <c r="K130" s="1">
        <f t="shared" si="30"/>
        <v>4.1682986952912374E-276</v>
      </c>
      <c r="L130" s="1">
        <f t="shared" si="31"/>
        <v>4.1682986952912374E-276</v>
      </c>
      <c r="M130" s="2">
        <f t="shared" si="44"/>
        <v>52.49981846361543</v>
      </c>
      <c r="N130" s="1">
        <f t="shared" si="33"/>
        <v>0</v>
      </c>
      <c r="O130" s="1">
        <f t="shared" si="34"/>
        <v>8.992252239262738E-70</v>
      </c>
      <c r="P130" s="1">
        <f t="shared" si="35"/>
        <v>2.433018383238784E-211</v>
      </c>
      <c r="Q130" s="1">
        <f t="shared" si="36"/>
        <v>2.753710646971754E-139</v>
      </c>
      <c r="R130" s="1">
        <f t="shared" si="37"/>
        <v>8.992252239262738E-70</v>
      </c>
    </row>
    <row r="131" spans="1:18" ht="13.5" thickBot="1">
      <c r="A131" s="2">
        <f t="shared" si="42"/>
        <v>281.428803190787</v>
      </c>
      <c r="B131" s="1">
        <f t="shared" si="38"/>
        <v>0</v>
      </c>
      <c r="C131" s="1">
        <f t="shared" si="39"/>
        <v>0</v>
      </c>
      <c r="D131" s="1">
        <f t="shared" si="40"/>
        <v>0</v>
      </c>
      <c r="E131" s="1">
        <f t="shared" si="41"/>
        <v>0</v>
      </c>
      <c r="F131" s="1">
        <f t="shared" si="25"/>
        <v>0</v>
      </c>
      <c r="G131" s="2">
        <f t="shared" si="43"/>
        <v>24.12246884492467</v>
      </c>
      <c r="H131" s="1">
        <f t="shared" si="27"/>
        <v>0</v>
      </c>
      <c r="I131" s="1">
        <f t="shared" si="28"/>
        <v>0</v>
      </c>
      <c r="J131" s="1">
        <f t="shared" si="29"/>
        <v>0</v>
      </c>
      <c r="K131" s="1">
        <f t="shared" si="30"/>
        <v>6.344415099423562E-264</v>
      </c>
      <c r="L131" s="1">
        <f t="shared" si="31"/>
        <v>6.344415099423562E-264</v>
      </c>
      <c r="M131" s="2">
        <f t="shared" si="44"/>
        <v>52.99509976987596</v>
      </c>
      <c r="N131" s="1">
        <f t="shared" si="33"/>
        <v>0</v>
      </c>
      <c r="O131" s="1">
        <f t="shared" si="34"/>
        <v>1.6964461521748004E-62</v>
      </c>
      <c r="P131" s="1">
        <f t="shared" si="35"/>
        <v>3.7649146320673394E-200</v>
      </c>
      <c r="Q131" s="1">
        <f t="shared" si="36"/>
        <v>1.1979447459000877E-129</v>
      </c>
      <c r="R131" s="1">
        <f t="shared" si="37"/>
        <v>1.6964461521748004E-62</v>
      </c>
    </row>
    <row r="132" spans="1:18" ht="13.5" thickBot="1">
      <c r="A132" s="2">
        <f t="shared" si="42"/>
        <v>284.058978921542</v>
      </c>
      <c r="B132" s="1">
        <f t="shared" si="38"/>
        <v>0</v>
      </c>
      <c r="C132" s="1">
        <f t="shared" si="39"/>
        <v>0</v>
      </c>
      <c r="D132" s="1">
        <f t="shared" si="40"/>
        <v>2.9180878628841586E-301</v>
      </c>
      <c r="E132" s="1">
        <f t="shared" si="41"/>
        <v>0</v>
      </c>
      <c r="F132" s="1">
        <f t="shared" si="25"/>
        <v>2.9180878628841586E-301</v>
      </c>
      <c r="G132" s="2">
        <f t="shared" si="43"/>
        <v>24.347912478989386</v>
      </c>
      <c r="H132" s="1">
        <f t="shared" si="27"/>
        <v>0</v>
      </c>
      <c r="I132" s="1">
        <f t="shared" si="28"/>
        <v>0</v>
      </c>
      <c r="J132" s="1">
        <f t="shared" si="29"/>
        <v>0</v>
      </c>
      <c r="K132" s="1">
        <f t="shared" si="30"/>
        <v>5.126092589621386E-252</v>
      </c>
      <c r="L132" s="1">
        <f t="shared" si="31"/>
        <v>5.126092589621386E-252</v>
      </c>
      <c r="M132" s="2">
        <f t="shared" si="44"/>
        <v>53.49038107613648</v>
      </c>
      <c r="N132" s="1">
        <f t="shared" si="33"/>
        <v>0</v>
      </c>
      <c r="O132" s="1">
        <f t="shared" si="34"/>
        <v>1.2648206350731009E-55</v>
      </c>
      <c r="P132" s="1">
        <f t="shared" si="35"/>
        <v>2.885975473627064E-189</v>
      </c>
      <c r="Q132" s="1">
        <f t="shared" si="36"/>
        <v>2.3452541858790716E-120</v>
      </c>
      <c r="R132" s="1">
        <f t="shared" si="37"/>
        <v>1.2648206350731009E-55</v>
      </c>
    </row>
    <row r="133" spans="1:18" ht="13.5" thickBot="1">
      <c r="A133" s="2">
        <f t="shared" si="42"/>
        <v>286.689154652297</v>
      </c>
      <c r="B133" s="1">
        <f t="shared" si="38"/>
        <v>0</v>
      </c>
      <c r="C133" s="1">
        <f t="shared" si="39"/>
        <v>0</v>
      </c>
      <c r="D133" s="1">
        <f t="shared" si="40"/>
        <v>5.224399608013883E-289</v>
      </c>
      <c r="E133" s="1">
        <f t="shared" si="41"/>
        <v>0</v>
      </c>
      <c r="F133" s="1">
        <f t="shared" si="25"/>
        <v>5.224399608013883E-289</v>
      </c>
      <c r="G133" s="2">
        <f t="shared" si="43"/>
        <v>24.573356113054103</v>
      </c>
      <c r="H133" s="1">
        <f t="shared" si="27"/>
        <v>0</v>
      </c>
      <c r="I133" s="1">
        <f t="shared" si="28"/>
        <v>0</v>
      </c>
      <c r="J133" s="1">
        <f t="shared" si="29"/>
        <v>0</v>
      </c>
      <c r="K133" s="1">
        <f t="shared" si="30"/>
        <v>2.1985857118023538E-240</v>
      </c>
      <c r="L133" s="1">
        <f t="shared" si="31"/>
        <v>2.1985857118023538E-240</v>
      </c>
      <c r="M133" s="2">
        <f t="shared" si="44"/>
        <v>53.985662382397</v>
      </c>
      <c r="N133" s="1">
        <f t="shared" si="33"/>
        <v>0</v>
      </c>
      <c r="O133" s="1">
        <f t="shared" si="34"/>
        <v>3.7267912796596525E-49</v>
      </c>
      <c r="P133" s="1">
        <f t="shared" si="35"/>
        <v>1.0958671247046031E-178</v>
      </c>
      <c r="Q133" s="1">
        <f t="shared" si="36"/>
        <v>2.0662254277152116E-111</v>
      </c>
      <c r="R133" s="1">
        <f t="shared" si="37"/>
        <v>3.7267912796596525E-49</v>
      </c>
    </row>
    <row r="134" spans="1:18" ht="13.5" thickBot="1">
      <c r="A134" s="2">
        <f t="shared" si="42"/>
        <v>289.31933038305203</v>
      </c>
      <c r="B134" s="1">
        <f t="shared" si="38"/>
        <v>0</v>
      </c>
      <c r="C134" s="1">
        <f t="shared" si="39"/>
        <v>0</v>
      </c>
      <c r="D134" s="1">
        <f t="shared" si="40"/>
        <v>5.194045355376434E-277</v>
      </c>
      <c r="E134" s="1">
        <f t="shared" si="41"/>
        <v>0</v>
      </c>
      <c r="F134" s="1">
        <f t="shared" si="25"/>
        <v>5.194045355376434E-277</v>
      </c>
      <c r="G134" s="2">
        <f t="shared" si="43"/>
        <v>24.79879974711882</v>
      </c>
      <c r="H134" s="1">
        <f t="shared" si="27"/>
        <v>0</v>
      </c>
      <c r="I134" s="1">
        <f t="shared" si="28"/>
        <v>0</v>
      </c>
      <c r="J134" s="1">
        <f t="shared" si="29"/>
        <v>0</v>
      </c>
      <c r="K134" s="1">
        <f t="shared" si="30"/>
        <v>5.005672761147656E-229</v>
      </c>
      <c r="L134" s="1">
        <f t="shared" si="31"/>
        <v>5.005672761147656E-229</v>
      </c>
      <c r="M134" s="2">
        <f t="shared" si="44"/>
        <v>54.480943688657526</v>
      </c>
      <c r="N134" s="1">
        <f t="shared" si="33"/>
        <v>0</v>
      </c>
      <c r="O134" s="1">
        <f t="shared" si="34"/>
        <v>4.339687566640514E-43</v>
      </c>
      <c r="P134" s="1">
        <f t="shared" si="35"/>
        <v>2.061346124580506E-168</v>
      </c>
      <c r="Q134" s="1">
        <f t="shared" si="36"/>
        <v>8.192192206371254E-103</v>
      </c>
      <c r="R134" s="1">
        <f t="shared" si="37"/>
        <v>4.339687566640514E-43</v>
      </c>
    </row>
    <row r="135" spans="1:18" ht="13.5" thickBot="1">
      <c r="A135" s="2">
        <f t="shared" si="42"/>
        <v>291.94950611380705</v>
      </c>
      <c r="B135" s="1">
        <f t="shared" si="38"/>
        <v>0</v>
      </c>
      <c r="C135" s="1">
        <f t="shared" si="39"/>
        <v>0</v>
      </c>
      <c r="D135" s="1">
        <f t="shared" si="40"/>
        <v>2.867519715856797E-265</v>
      </c>
      <c r="E135" s="1">
        <f t="shared" si="41"/>
        <v>0</v>
      </c>
      <c r="F135" s="1">
        <f t="shared" si="25"/>
        <v>2.867519715856797E-265</v>
      </c>
      <c r="G135" s="2">
        <f t="shared" si="43"/>
        <v>25.02424338118354</v>
      </c>
      <c r="H135" s="1">
        <f t="shared" si="27"/>
        <v>0</v>
      </c>
      <c r="I135" s="1">
        <f t="shared" si="28"/>
        <v>0</v>
      </c>
      <c r="J135" s="1">
        <f t="shared" si="29"/>
        <v>0</v>
      </c>
      <c r="K135" s="1">
        <f t="shared" si="30"/>
        <v>6.049836071481098E-218</v>
      </c>
      <c r="L135" s="1">
        <f t="shared" si="31"/>
        <v>6.049836071481098E-218</v>
      </c>
      <c r="M135" s="2">
        <f t="shared" si="44"/>
        <v>54.97622499491805</v>
      </c>
      <c r="N135" s="1">
        <f t="shared" si="33"/>
        <v>0</v>
      </c>
      <c r="O135" s="1">
        <f t="shared" si="34"/>
        <v>1.9970968288215332E-37</v>
      </c>
      <c r="P135" s="1">
        <f t="shared" si="35"/>
        <v>1.920753811070019E-158</v>
      </c>
      <c r="Q135" s="1">
        <f t="shared" si="36"/>
        <v>1.4616965233308326E-94</v>
      </c>
      <c r="R135" s="1">
        <f t="shared" si="37"/>
        <v>1.9970968288215332E-37</v>
      </c>
    </row>
    <row r="136" spans="1:18" ht="13.5" thickBot="1">
      <c r="A136" s="2">
        <f t="shared" si="42"/>
        <v>294.57968184456206</v>
      </c>
      <c r="B136" s="1">
        <f t="shared" si="38"/>
        <v>0</v>
      </c>
      <c r="C136" s="1">
        <f t="shared" si="39"/>
        <v>0</v>
      </c>
      <c r="D136" s="1">
        <f t="shared" si="40"/>
        <v>8.791002692589107E-254</v>
      </c>
      <c r="E136" s="1">
        <f t="shared" si="41"/>
        <v>0</v>
      </c>
      <c r="F136" s="1">
        <f t="shared" si="25"/>
        <v>8.791002692589107E-254</v>
      </c>
      <c r="G136" s="2">
        <f t="shared" si="43"/>
        <v>25.249687015248256</v>
      </c>
      <c r="H136" s="1">
        <f t="shared" si="27"/>
        <v>0</v>
      </c>
      <c r="I136" s="1">
        <f t="shared" si="28"/>
        <v>0</v>
      </c>
      <c r="J136" s="1">
        <f t="shared" si="29"/>
        <v>7.594842502322093E-304</v>
      </c>
      <c r="K136" s="1">
        <f t="shared" si="30"/>
        <v>3.881386203961096E-207</v>
      </c>
      <c r="L136" s="1">
        <f t="shared" si="31"/>
        <v>3.881386203961096E-207</v>
      </c>
      <c r="M136" s="2">
        <f t="shared" si="44"/>
        <v>55.47150630117857</v>
      </c>
      <c r="N136" s="1">
        <f t="shared" si="33"/>
        <v>0</v>
      </c>
      <c r="O136" s="1">
        <f t="shared" si="34"/>
        <v>3.632093711684361E-32</v>
      </c>
      <c r="P136" s="1">
        <f t="shared" si="35"/>
        <v>8.865847277836939E-149</v>
      </c>
      <c r="Q136" s="1">
        <f t="shared" si="36"/>
        <v>1.1736779461391975E-86</v>
      </c>
      <c r="R136" s="1">
        <f t="shared" si="37"/>
        <v>3.632093711684361E-32</v>
      </c>
    </row>
    <row r="137" spans="1:18" ht="13.5" thickBot="1">
      <c r="A137" s="2">
        <f t="shared" si="42"/>
        <v>297.2098575753171</v>
      </c>
      <c r="B137" s="1">
        <f t="shared" si="38"/>
        <v>0</v>
      </c>
      <c r="C137" s="1">
        <f t="shared" si="39"/>
        <v>0</v>
      </c>
      <c r="D137" s="1">
        <f t="shared" si="40"/>
        <v>1.4965862095202059E-242</v>
      </c>
      <c r="E137" s="1">
        <f t="shared" si="41"/>
        <v>0</v>
      </c>
      <c r="F137" s="1">
        <f t="shared" si="25"/>
        <v>1.4965862095202059E-242</v>
      </c>
      <c r="G137" s="2">
        <f t="shared" si="43"/>
        <v>25.475130649312973</v>
      </c>
      <c r="H137" s="1">
        <f t="shared" si="27"/>
        <v>0</v>
      </c>
      <c r="I137" s="1">
        <f t="shared" si="28"/>
        <v>0</v>
      </c>
      <c r="J137" s="1">
        <f t="shared" si="29"/>
        <v>5.501050260809232E-292</v>
      </c>
      <c r="K137" s="1">
        <f t="shared" si="30"/>
        <v>1.3218805344522073E-196</v>
      </c>
      <c r="L137" s="1">
        <f t="shared" si="31"/>
        <v>1.3218805344522073E-196</v>
      </c>
      <c r="M137" s="2">
        <f t="shared" si="44"/>
        <v>55.966787607439095</v>
      </c>
      <c r="N137" s="1">
        <f t="shared" si="33"/>
        <v>0</v>
      </c>
      <c r="O137" s="1">
        <f t="shared" si="34"/>
        <v>2.610551308446514E-27</v>
      </c>
      <c r="P137" s="1">
        <f t="shared" si="35"/>
        <v>2.0271997695375744E-139</v>
      </c>
      <c r="Q137" s="1">
        <f t="shared" si="36"/>
        <v>4.241068856451824E-79</v>
      </c>
      <c r="R137" s="1">
        <f t="shared" si="37"/>
        <v>2.610551308446514E-27</v>
      </c>
    </row>
    <row r="138" spans="1:18" ht="13.5" thickBot="1">
      <c r="A138" s="2">
        <f t="shared" si="42"/>
        <v>299.8400333060721</v>
      </c>
      <c r="B138" s="1">
        <f t="shared" si="38"/>
        <v>0</v>
      </c>
      <c r="C138" s="1">
        <f t="shared" si="39"/>
        <v>0</v>
      </c>
      <c r="D138" s="1">
        <f t="shared" si="40"/>
        <v>1.4148043632978438E-231</v>
      </c>
      <c r="E138" s="1">
        <f t="shared" si="41"/>
        <v>0</v>
      </c>
      <c r="F138" s="1">
        <f t="shared" si="25"/>
        <v>1.4148043632978438E-231</v>
      </c>
      <c r="G138" s="2">
        <f t="shared" si="43"/>
        <v>25.70057428337769</v>
      </c>
      <c r="H138" s="1">
        <f t="shared" si="27"/>
        <v>0</v>
      </c>
      <c r="I138" s="1">
        <f t="shared" si="28"/>
        <v>0</v>
      </c>
      <c r="J138" s="1">
        <f t="shared" si="29"/>
        <v>2.312658251737354E-280</v>
      </c>
      <c r="K138" s="1">
        <f t="shared" si="30"/>
        <v>2.389789537782995E-186</v>
      </c>
      <c r="L138" s="1">
        <f t="shared" si="31"/>
        <v>2.389789537782995E-186</v>
      </c>
      <c r="M138" s="2">
        <f t="shared" si="44"/>
        <v>56.46206891369962</v>
      </c>
      <c r="N138" s="1">
        <f t="shared" si="33"/>
        <v>0</v>
      </c>
      <c r="O138" s="1">
        <f t="shared" si="34"/>
        <v>7.415231029163027E-23</v>
      </c>
      <c r="P138" s="1">
        <f t="shared" si="35"/>
        <v>2.296151874918568E-130</v>
      </c>
      <c r="Q138" s="1">
        <f t="shared" si="36"/>
        <v>6.896620875382755E-72</v>
      </c>
      <c r="R138" s="1">
        <f t="shared" si="37"/>
        <v>7.415231029163027E-23</v>
      </c>
    </row>
    <row r="139" spans="1:18" ht="13.5" thickBot="1">
      <c r="A139" s="2">
        <f t="shared" si="42"/>
        <v>302.4702090368271</v>
      </c>
      <c r="B139" s="1">
        <f t="shared" si="38"/>
        <v>0</v>
      </c>
      <c r="C139" s="1">
        <f t="shared" si="39"/>
        <v>0</v>
      </c>
      <c r="D139" s="1">
        <f t="shared" si="40"/>
        <v>7.427152948562919E-221</v>
      </c>
      <c r="E139" s="1">
        <f t="shared" si="41"/>
        <v>8.552906970277655E-302</v>
      </c>
      <c r="F139" s="1">
        <f t="shared" si="25"/>
        <v>7.427152948562919E-221</v>
      </c>
      <c r="G139" s="2">
        <f t="shared" si="43"/>
        <v>25.926017917442408</v>
      </c>
      <c r="H139" s="1">
        <f t="shared" si="27"/>
        <v>0</v>
      </c>
      <c r="I139" s="1">
        <f t="shared" si="28"/>
        <v>9.978391465420356E-301</v>
      </c>
      <c r="J139" s="1">
        <f t="shared" si="29"/>
        <v>5.6430814008662814E-269</v>
      </c>
      <c r="K139" s="1">
        <f t="shared" si="30"/>
        <v>2.2934496085413343E-176</v>
      </c>
      <c r="L139" s="1">
        <f t="shared" si="31"/>
        <v>2.2934496085413343E-176</v>
      </c>
      <c r="M139" s="2">
        <f t="shared" si="44"/>
        <v>56.95735021996014</v>
      </c>
      <c r="N139" s="1">
        <f t="shared" si="33"/>
        <v>4.541994227610287E-301</v>
      </c>
      <c r="O139" s="1">
        <f t="shared" si="34"/>
        <v>8.324044715954981E-19</v>
      </c>
      <c r="P139" s="1">
        <f t="shared" si="35"/>
        <v>1.2883457595714749E-121</v>
      </c>
      <c r="Q139" s="1">
        <f t="shared" si="36"/>
        <v>5.046985192631179E-65</v>
      </c>
      <c r="R139" s="1">
        <f t="shared" si="37"/>
        <v>8.324044715954981E-19</v>
      </c>
    </row>
    <row r="140" spans="1:18" ht="13.5" thickBot="1">
      <c r="A140" s="2">
        <f t="shared" si="42"/>
        <v>305.1003847675821</v>
      </c>
      <c r="B140" s="1">
        <f t="shared" si="38"/>
        <v>0</v>
      </c>
      <c r="C140" s="1">
        <f t="shared" si="39"/>
        <v>0</v>
      </c>
      <c r="D140" s="1">
        <f t="shared" si="40"/>
        <v>2.1651085248038257E-210</v>
      </c>
      <c r="E140" s="1">
        <f t="shared" si="41"/>
        <v>2.8314079405912536E-290</v>
      </c>
      <c r="F140" s="1">
        <f t="shared" si="25"/>
        <v>2.1651085248038257E-210</v>
      </c>
      <c r="G140" s="2">
        <f t="shared" si="43"/>
        <v>26.151461551507126</v>
      </c>
      <c r="H140" s="1">
        <f t="shared" si="27"/>
        <v>0</v>
      </c>
      <c r="I140" s="1">
        <f t="shared" si="28"/>
        <v>3.303309264055802E-289</v>
      </c>
      <c r="J140" s="1">
        <f t="shared" si="29"/>
        <v>7.992086509086999E-258</v>
      </c>
      <c r="K140" s="1">
        <f t="shared" si="30"/>
        <v>1.1683712121717617E-166</v>
      </c>
      <c r="L140" s="1">
        <f t="shared" si="31"/>
        <v>1.1683712121717617E-166</v>
      </c>
      <c r="M140" s="2">
        <f t="shared" si="44"/>
        <v>57.452631526220664</v>
      </c>
      <c r="N140" s="1">
        <f t="shared" si="33"/>
        <v>1.5036102423265246E-289</v>
      </c>
      <c r="O140" s="1">
        <f t="shared" si="34"/>
        <v>3.6928476206418895E-15</v>
      </c>
      <c r="P140" s="1">
        <f t="shared" si="35"/>
        <v>3.5808985259879034E-113</v>
      </c>
      <c r="Q140" s="1">
        <f t="shared" si="36"/>
        <v>1.6621199340444694E-58</v>
      </c>
      <c r="R140" s="1">
        <f t="shared" si="37"/>
        <v>3.6928476206418895E-15</v>
      </c>
    </row>
    <row r="141" spans="1:18" ht="13.5" thickBot="1">
      <c r="A141" s="2">
        <f t="shared" si="42"/>
        <v>307.7305604983371</v>
      </c>
      <c r="B141" s="1">
        <f t="shared" si="38"/>
        <v>0</v>
      </c>
      <c r="C141" s="1">
        <f t="shared" si="39"/>
        <v>0</v>
      </c>
      <c r="D141" s="1">
        <f t="shared" si="40"/>
        <v>3.5048408173311583E-200</v>
      </c>
      <c r="E141" s="1">
        <f t="shared" si="41"/>
        <v>5.581446145133762E-279</v>
      </c>
      <c r="F141" s="1">
        <f t="shared" si="25"/>
        <v>3.5048408173311583E-200</v>
      </c>
      <c r="G141" s="2">
        <f t="shared" si="43"/>
        <v>26.376905185571843</v>
      </c>
      <c r="H141" s="1">
        <f t="shared" si="27"/>
        <v>0</v>
      </c>
      <c r="I141" s="1">
        <f t="shared" si="28"/>
        <v>6.511687169387127E-278</v>
      </c>
      <c r="J141" s="1">
        <f t="shared" si="29"/>
        <v>6.569662271465749E-247</v>
      </c>
      <c r="K141" s="1">
        <f t="shared" si="30"/>
        <v>3.1596180910764274E-157</v>
      </c>
      <c r="L141" s="1">
        <f t="shared" si="31"/>
        <v>3.1596180910764274E-157</v>
      </c>
      <c r="M141" s="2">
        <f t="shared" si="44"/>
        <v>57.94791283248119</v>
      </c>
      <c r="N141" s="1">
        <f t="shared" si="33"/>
        <v>2.9640093433744274E-278</v>
      </c>
      <c r="O141" s="1">
        <f t="shared" si="34"/>
        <v>6.474491060451548E-12</v>
      </c>
      <c r="P141" s="1">
        <f t="shared" si="35"/>
        <v>4.930368229281123E-105</v>
      </c>
      <c r="Q141" s="1">
        <f t="shared" si="36"/>
        <v>2.4633568797144127E-52</v>
      </c>
      <c r="R141" s="1">
        <f t="shared" si="37"/>
        <v>6.474491060451548E-12</v>
      </c>
    </row>
    <row r="142" spans="1:18" ht="13.5" thickBot="1">
      <c r="A142" s="2">
        <f t="shared" si="42"/>
        <v>310.36073622909214</v>
      </c>
      <c r="B142" s="1">
        <f t="shared" si="38"/>
        <v>0</v>
      </c>
      <c r="C142" s="1">
        <f t="shared" si="39"/>
        <v>0</v>
      </c>
      <c r="D142" s="1">
        <f t="shared" si="40"/>
        <v>3.1505636029359397E-190</v>
      </c>
      <c r="E142" s="1">
        <f t="shared" si="41"/>
        <v>6.551588728296905E-268</v>
      </c>
      <c r="F142" s="1">
        <f t="shared" si="25"/>
        <v>3.1505636029359397E-190</v>
      </c>
      <c r="G142" s="2">
        <f t="shared" si="43"/>
        <v>26.60234881963656</v>
      </c>
      <c r="H142" s="1">
        <f t="shared" si="27"/>
        <v>0</v>
      </c>
      <c r="I142" s="1">
        <f t="shared" si="28"/>
        <v>7.643520183088656E-267</v>
      </c>
      <c r="J142" s="1">
        <f t="shared" si="29"/>
        <v>3.1344757848116603E-236</v>
      </c>
      <c r="K142" s="1">
        <f t="shared" si="30"/>
        <v>4.5357638412830595E-148</v>
      </c>
      <c r="L142" s="1">
        <f t="shared" si="31"/>
        <v>4.5357638412830595E-148</v>
      </c>
      <c r="M142" s="2">
        <f t="shared" si="44"/>
        <v>58.44319413874171</v>
      </c>
      <c r="N142" s="1">
        <f t="shared" si="33"/>
        <v>3.4792004974458136E-267</v>
      </c>
      <c r="O142" s="1">
        <f t="shared" si="34"/>
        <v>4.4860813888871E-09</v>
      </c>
      <c r="P142" s="1">
        <f t="shared" si="35"/>
        <v>3.36274904440656E-97</v>
      </c>
      <c r="Q142" s="1">
        <f t="shared" si="36"/>
        <v>1.6429598906809607E-46</v>
      </c>
      <c r="R142" s="1">
        <f t="shared" si="37"/>
        <v>4.4860813888871E-09</v>
      </c>
    </row>
    <row r="143" spans="1:18" ht="13.5" thickBot="1">
      <c r="A143" s="2">
        <f t="shared" si="42"/>
        <v>312.99091195984715</v>
      </c>
      <c r="B143" s="1">
        <f t="shared" si="38"/>
        <v>0</v>
      </c>
      <c r="C143" s="1">
        <f t="shared" si="39"/>
        <v>0</v>
      </c>
      <c r="D143" s="1">
        <f t="shared" si="40"/>
        <v>1.5726769822819365E-180</v>
      </c>
      <c r="E143" s="1">
        <f t="shared" si="41"/>
        <v>4.579331790180497E-257</v>
      </c>
      <c r="F143" s="1">
        <f t="shared" si="25"/>
        <v>1.5726769822819365E-180</v>
      </c>
      <c r="G143" s="2">
        <f t="shared" si="43"/>
        <v>26.827792453701278</v>
      </c>
      <c r="H143" s="1">
        <f t="shared" si="27"/>
        <v>0</v>
      </c>
      <c r="I143" s="1">
        <f t="shared" si="28"/>
        <v>5.342553755263421E-256</v>
      </c>
      <c r="J143" s="1">
        <f t="shared" si="29"/>
        <v>8.680121429425036E-226</v>
      </c>
      <c r="K143" s="1">
        <f t="shared" si="30"/>
        <v>3.456434854610962E-139</v>
      </c>
      <c r="L143" s="1">
        <f t="shared" si="31"/>
        <v>3.456434854610962E-139</v>
      </c>
      <c r="M143" s="2">
        <f t="shared" si="44"/>
        <v>58.93847544500223</v>
      </c>
      <c r="N143" s="1">
        <f t="shared" si="33"/>
        <v>2.431839680893258E-256</v>
      </c>
      <c r="O143" s="1">
        <f t="shared" si="34"/>
        <v>1.2284173067689793E-06</v>
      </c>
      <c r="P143" s="1">
        <f t="shared" si="35"/>
        <v>1.1361543081730388E-89</v>
      </c>
      <c r="Q143" s="1">
        <f t="shared" si="36"/>
        <v>4.931297874028951E-41</v>
      </c>
      <c r="R143" s="1">
        <f t="shared" si="37"/>
        <v>1.2284173067689793E-06</v>
      </c>
    </row>
    <row r="144" spans="1:18" ht="13.5" thickBot="1">
      <c r="A144" s="2">
        <f t="shared" si="42"/>
        <v>315.62108769060217</v>
      </c>
      <c r="B144" s="1">
        <f t="shared" si="38"/>
        <v>0</v>
      </c>
      <c r="C144" s="1">
        <f t="shared" si="39"/>
        <v>0</v>
      </c>
      <c r="D144" s="1">
        <f t="shared" si="40"/>
        <v>4.359353977994767E-171</v>
      </c>
      <c r="E144" s="1">
        <f t="shared" si="41"/>
        <v>1.9059574038163533E-246</v>
      </c>
      <c r="F144" s="1">
        <f t="shared" si="25"/>
        <v>4.359353977994767E-171</v>
      </c>
      <c r="G144" s="2">
        <f t="shared" si="43"/>
        <v>27.053236087765995</v>
      </c>
      <c r="H144" s="1">
        <f t="shared" si="27"/>
        <v>0</v>
      </c>
      <c r="I144" s="1">
        <f t="shared" si="28"/>
        <v>2.2236169711413252E-245</v>
      </c>
      <c r="J144" s="1">
        <f t="shared" si="29"/>
        <v>1.3951653740838342E-215</v>
      </c>
      <c r="K144" s="1">
        <f t="shared" si="30"/>
        <v>1.3981971608209746E-130</v>
      </c>
      <c r="L144" s="1">
        <f t="shared" si="31"/>
        <v>1.3981971608209746E-130</v>
      </c>
      <c r="M144" s="2">
        <f t="shared" si="44"/>
        <v>59.433756751262756</v>
      </c>
      <c r="N144" s="1">
        <f t="shared" si="33"/>
        <v>1.0121526583052444E-245</v>
      </c>
      <c r="O144" s="1">
        <f t="shared" si="34"/>
        <v>0.00013293580485725635</v>
      </c>
      <c r="P144" s="1">
        <f t="shared" si="35"/>
        <v>1.9015508397598263E-82</v>
      </c>
      <c r="Q144" s="1">
        <f t="shared" si="36"/>
        <v>6.660857793247117E-36</v>
      </c>
      <c r="R144" s="1">
        <f t="shared" si="37"/>
        <v>0.00013293580485725635</v>
      </c>
    </row>
    <row r="145" spans="1:18" ht="13.5" thickBot="1">
      <c r="A145" s="2">
        <f t="shared" si="42"/>
        <v>318.2512634213572</v>
      </c>
      <c r="B145" s="1">
        <f t="shared" si="38"/>
        <v>0</v>
      </c>
      <c r="C145" s="1">
        <f t="shared" si="39"/>
        <v>0</v>
      </c>
      <c r="D145" s="1">
        <f t="shared" si="40"/>
        <v>6.710209275985384E-162</v>
      </c>
      <c r="E145" s="1">
        <f t="shared" si="41"/>
        <v>4.723673431463298E-236</v>
      </c>
      <c r="F145" s="1">
        <f t="shared" si="25"/>
        <v>6.710209275985384E-162</v>
      </c>
      <c r="G145" s="2">
        <f t="shared" si="43"/>
        <v>27.278679721830713</v>
      </c>
      <c r="H145" s="1">
        <f t="shared" si="27"/>
        <v>0</v>
      </c>
      <c r="I145" s="1">
        <f t="shared" si="28"/>
        <v>5.5109523367616876E-235</v>
      </c>
      <c r="J145" s="1">
        <f t="shared" si="29"/>
        <v>1.3015611724274672E-205</v>
      </c>
      <c r="K145" s="1">
        <f t="shared" si="30"/>
        <v>3.0024138485118417E-122</v>
      </c>
      <c r="L145" s="1">
        <f t="shared" si="31"/>
        <v>3.0024138485118417E-122</v>
      </c>
      <c r="M145" s="2">
        <f t="shared" si="44"/>
        <v>59.92903805752328</v>
      </c>
      <c r="N145" s="1">
        <f t="shared" si="33"/>
        <v>2.508491853515507E-235</v>
      </c>
      <c r="O145" s="1">
        <f t="shared" si="34"/>
        <v>0.005685324753077543</v>
      </c>
      <c r="P145" s="1">
        <f t="shared" si="35"/>
        <v>1.576544822590933E-75</v>
      </c>
      <c r="Q145" s="1">
        <f t="shared" si="36"/>
        <v>4.048869097997755E-31</v>
      </c>
      <c r="R145" s="1">
        <f t="shared" si="37"/>
        <v>0.005685324753077543</v>
      </c>
    </row>
    <row r="146" spans="1:18" ht="13.5" thickBot="1">
      <c r="A146" s="2">
        <f t="shared" si="42"/>
        <v>320.8814391521122</v>
      </c>
      <c r="B146" s="1">
        <f t="shared" si="38"/>
        <v>0</v>
      </c>
      <c r="C146" s="1">
        <f t="shared" si="39"/>
        <v>0</v>
      </c>
      <c r="D146" s="1">
        <f t="shared" si="40"/>
        <v>5.735632547693339E-153</v>
      </c>
      <c r="E146" s="1">
        <f t="shared" si="41"/>
        <v>6.971113209597724E-226</v>
      </c>
      <c r="F146" s="1">
        <f t="shared" si="25"/>
        <v>5.735632547693339E-153</v>
      </c>
      <c r="G146" s="2">
        <f t="shared" si="43"/>
        <v>27.50412335589543</v>
      </c>
      <c r="H146" s="1">
        <f t="shared" si="27"/>
        <v>0</v>
      </c>
      <c r="I146" s="1">
        <f t="shared" si="28"/>
        <v>8.132965411277786E-225</v>
      </c>
      <c r="J146" s="1">
        <f t="shared" si="29"/>
        <v>7.047620116412176E-196</v>
      </c>
      <c r="K146" s="1">
        <f t="shared" si="30"/>
        <v>3.422431715888947E-114</v>
      </c>
      <c r="L146" s="1">
        <f t="shared" si="31"/>
        <v>3.422431715888947E-114</v>
      </c>
      <c r="M146" s="2">
        <f t="shared" si="44"/>
        <v>60.4243193637838</v>
      </c>
      <c r="N146" s="1">
        <f t="shared" si="33"/>
        <v>3.7019876479460887E-225</v>
      </c>
      <c r="O146" s="1">
        <f t="shared" si="34"/>
        <v>0.09609169408561835</v>
      </c>
      <c r="P146" s="1">
        <f t="shared" si="35"/>
        <v>6.47489103314934E-69</v>
      </c>
      <c r="Q146" s="1">
        <f t="shared" si="36"/>
        <v>1.1075719787426152E-26</v>
      </c>
      <c r="R146" s="1">
        <f t="shared" si="37"/>
        <v>0.09609169408561835</v>
      </c>
    </row>
    <row r="147" spans="1:18" ht="13.5" thickBot="1">
      <c r="A147" s="2">
        <f t="shared" si="42"/>
        <v>323.5116148828672</v>
      </c>
      <c r="B147" s="1">
        <f t="shared" si="38"/>
        <v>0</v>
      </c>
      <c r="C147" s="1">
        <f t="shared" si="39"/>
        <v>0</v>
      </c>
      <c r="D147" s="1">
        <f t="shared" si="40"/>
        <v>2.722437395292333E-144</v>
      </c>
      <c r="E147" s="1">
        <f t="shared" si="41"/>
        <v>6.126042444854233E-216</v>
      </c>
      <c r="F147" s="1">
        <f t="shared" si="25"/>
        <v>2.722437395292333E-144</v>
      </c>
      <c r="G147" s="2">
        <f t="shared" si="43"/>
        <v>27.729566989960148</v>
      </c>
      <c r="H147" s="1">
        <f t="shared" si="27"/>
        <v>0</v>
      </c>
      <c r="I147" s="1">
        <f t="shared" si="28"/>
        <v>7.1470495190677E-215</v>
      </c>
      <c r="J147" s="1">
        <f t="shared" si="29"/>
        <v>2.2149268886791885E-186</v>
      </c>
      <c r="K147" s="1">
        <f t="shared" si="30"/>
        <v>2.0709095355456372E-106</v>
      </c>
      <c r="L147" s="1">
        <f t="shared" si="31"/>
        <v>2.0709095355456372E-106</v>
      </c>
      <c r="M147" s="2">
        <f t="shared" si="44"/>
        <v>60.919600670044325</v>
      </c>
      <c r="N147" s="1">
        <f t="shared" si="33"/>
        <v>3.25321548793981E-215</v>
      </c>
      <c r="O147" s="1">
        <f t="shared" si="34"/>
        <v>0.6418502102464066</v>
      </c>
      <c r="P147" s="1">
        <f t="shared" si="35"/>
        <v>1.317305075936899E-62</v>
      </c>
      <c r="Q147" s="1">
        <f t="shared" si="36"/>
        <v>1.3634676326657853E-22</v>
      </c>
      <c r="R147" s="1">
        <f t="shared" si="37"/>
        <v>0.6418502102464066</v>
      </c>
    </row>
    <row r="148" spans="1:18" ht="13.5" thickBot="1">
      <c r="A148" s="2">
        <f t="shared" si="42"/>
        <v>326.1417906136222</v>
      </c>
      <c r="B148" s="1">
        <f t="shared" si="38"/>
        <v>0</v>
      </c>
      <c r="C148" s="1">
        <f t="shared" si="39"/>
        <v>0</v>
      </c>
      <c r="D148" s="1">
        <f t="shared" si="40"/>
        <v>7.175725355458539E-136</v>
      </c>
      <c r="E148" s="1">
        <f t="shared" si="41"/>
        <v>3.205630509976129E-206</v>
      </c>
      <c r="F148" s="1">
        <f t="shared" si="25"/>
        <v>7.175725355458539E-136</v>
      </c>
      <c r="G148" s="2">
        <f t="shared" si="43"/>
        <v>27.955010624024865</v>
      </c>
      <c r="H148" s="1">
        <f t="shared" si="27"/>
        <v>0</v>
      </c>
      <c r="I148" s="1">
        <f t="shared" si="28"/>
        <v>3.73990226167602E-205</v>
      </c>
      <c r="J148" s="1">
        <f t="shared" si="29"/>
        <v>4.0403157929405035E-177</v>
      </c>
      <c r="K148" s="1">
        <f t="shared" si="30"/>
        <v>6.6519589798847666E-99</v>
      </c>
      <c r="L148" s="1">
        <f t="shared" si="31"/>
        <v>6.6519589798847666E-99</v>
      </c>
      <c r="M148" s="2">
        <f t="shared" si="44"/>
        <v>61.41488197630485</v>
      </c>
      <c r="N148" s="1">
        <f t="shared" si="33"/>
        <v>1.7023399556145727E-205</v>
      </c>
      <c r="O148" s="1">
        <f t="shared" si="34"/>
        <v>1.6943330819522406</v>
      </c>
      <c r="P148" s="1">
        <f t="shared" si="35"/>
        <v>1.327602392705279E-56</v>
      </c>
      <c r="Q148" s="1">
        <f t="shared" si="36"/>
        <v>7.553571683930217E-19</v>
      </c>
      <c r="R148" s="1">
        <f t="shared" si="37"/>
        <v>1.6943330819522406</v>
      </c>
    </row>
    <row r="149" spans="1:18" ht="13.5" thickBot="1">
      <c r="A149" s="2">
        <f t="shared" si="42"/>
        <v>328.77196634437723</v>
      </c>
      <c r="B149" s="1">
        <f t="shared" si="38"/>
        <v>0</v>
      </c>
      <c r="C149" s="1">
        <f t="shared" si="39"/>
        <v>0</v>
      </c>
      <c r="D149" s="1">
        <f t="shared" si="40"/>
        <v>1.0502798661833626E-127</v>
      </c>
      <c r="E149" s="1">
        <f t="shared" si="41"/>
        <v>9.988551652120586E-197</v>
      </c>
      <c r="F149" s="1">
        <f t="shared" si="25"/>
        <v>1.0502798661833626E-127</v>
      </c>
      <c r="G149" s="2">
        <f t="shared" si="43"/>
        <v>28.180454258089583</v>
      </c>
      <c r="H149" s="1">
        <f t="shared" si="27"/>
        <v>0</v>
      </c>
      <c r="I149" s="1">
        <f t="shared" si="28"/>
        <v>1.1653310260921286E-195</v>
      </c>
      <c r="J149" s="1">
        <f t="shared" si="29"/>
        <v>4.277699112106692E-168</v>
      </c>
      <c r="K149" s="1">
        <f t="shared" si="30"/>
        <v>1.1342272985597018E-91</v>
      </c>
      <c r="L149" s="1">
        <f t="shared" si="31"/>
        <v>1.1342272985597018E-91</v>
      </c>
      <c r="M149" s="2">
        <f t="shared" si="44"/>
        <v>61.91016328256537</v>
      </c>
      <c r="N149" s="1">
        <f t="shared" si="33"/>
        <v>5.304388800644873E-196</v>
      </c>
      <c r="O149" s="1">
        <f t="shared" si="34"/>
        <v>1.7675884629671894</v>
      </c>
      <c r="P149" s="1">
        <f t="shared" si="35"/>
        <v>6.627922895869602E-51</v>
      </c>
      <c r="Q149" s="1">
        <f t="shared" si="36"/>
        <v>1.8831916799465817E-15</v>
      </c>
      <c r="R149" s="1">
        <f t="shared" si="37"/>
        <v>1.7675884629671912</v>
      </c>
    </row>
    <row r="150" spans="1:18" ht="13.5" thickBot="1">
      <c r="A150" s="2">
        <f t="shared" si="42"/>
        <v>331.40214207513225</v>
      </c>
      <c r="B150" s="1">
        <f t="shared" si="38"/>
        <v>0</v>
      </c>
      <c r="C150" s="1">
        <f t="shared" si="39"/>
        <v>0</v>
      </c>
      <c r="D150" s="1">
        <f t="shared" si="40"/>
        <v>8.536416522158143E-120</v>
      </c>
      <c r="E150" s="1">
        <f t="shared" si="41"/>
        <v>1.85330617214128E-187</v>
      </c>
      <c r="F150" s="1">
        <f t="shared" si="25"/>
        <v>8.536416522158143E-120</v>
      </c>
      <c r="G150" s="2">
        <f t="shared" si="43"/>
        <v>28.4058978921543</v>
      </c>
      <c r="H150" s="1">
        <f t="shared" si="27"/>
        <v>0</v>
      </c>
      <c r="I150" s="1">
        <f t="shared" si="28"/>
        <v>2.1621905341859666E-186</v>
      </c>
      <c r="J150" s="1">
        <f t="shared" si="29"/>
        <v>2.6287189922852504E-159</v>
      </c>
      <c r="K150" s="1">
        <f t="shared" si="30"/>
        <v>1.026627107924634E-84</v>
      </c>
      <c r="L150" s="1">
        <f t="shared" si="31"/>
        <v>1.026627107924634E-84</v>
      </c>
      <c r="M150" s="2">
        <f t="shared" si="44"/>
        <v>62.405444588825894</v>
      </c>
      <c r="N150" s="1">
        <f t="shared" si="33"/>
        <v>9.841923880510903E-187</v>
      </c>
      <c r="O150" s="1">
        <f t="shared" si="34"/>
        <v>0.7287537305194157</v>
      </c>
      <c r="P150" s="1">
        <f t="shared" si="35"/>
        <v>1.6391346404930672E-45</v>
      </c>
      <c r="Q150" s="1">
        <f t="shared" si="36"/>
        <v>2.1128630482854825E-12</v>
      </c>
      <c r="R150" s="1">
        <f t="shared" si="37"/>
        <v>0.7287537305215286</v>
      </c>
    </row>
    <row r="151" spans="1:18" ht="13.5" thickBot="1">
      <c r="A151" s="2">
        <f t="shared" si="42"/>
        <v>334.03231780588726</v>
      </c>
      <c r="B151" s="1">
        <f t="shared" si="38"/>
        <v>0</v>
      </c>
      <c r="C151" s="1">
        <f t="shared" si="39"/>
        <v>0</v>
      </c>
      <c r="D151" s="1">
        <f t="shared" si="40"/>
        <v>3.852809009096058E-112</v>
      </c>
      <c r="E151" s="1">
        <f t="shared" si="41"/>
        <v>2.0476108395095085E-178</v>
      </c>
      <c r="F151" s="1">
        <f t="shared" si="25"/>
        <v>3.852809009096058E-112</v>
      </c>
      <c r="G151" s="2">
        <f t="shared" si="43"/>
        <v>28.631341526219018</v>
      </c>
      <c r="H151" s="1">
        <f t="shared" si="27"/>
        <v>0</v>
      </c>
      <c r="I151" s="1">
        <f t="shared" si="28"/>
        <v>2.388879312784314E-177</v>
      </c>
      <c r="J151" s="1">
        <f t="shared" si="29"/>
        <v>9.375989212680017E-151</v>
      </c>
      <c r="K151" s="1">
        <f t="shared" si="30"/>
        <v>4.932731291382957E-78</v>
      </c>
      <c r="L151" s="1">
        <f t="shared" si="31"/>
        <v>4.932731291382957E-78</v>
      </c>
      <c r="M151" s="2">
        <f t="shared" si="44"/>
        <v>62.90072589508642</v>
      </c>
      <c r="N151" s="1">
        <f t="shared" si="33"/>
        <v>1.087377267841046E-177</v>
      </c>
      <c r="O151" s="1">
        <f t="shared" si="34"/>
        <v>0.11874017607503273</v>
      </c>
      <c r="P151" s="1">
        <f t="shared" si="35"/>
        <v>2.008073335713355E-40</v>
      </c>
      <c r="Q151" s="1">
        <f t="shared" si="36"/>
        <v>1.06679953632204E-09</v>
      </c>
      <c r="R151" s="1">
        <f t="shared" si="37"/>
        <v>0.11874017714183227</v>
      </c>
    </row>
    <row r="152" spans="1:18" ht="13.5" thickBot="1">
      <c r="A152" s="2">
        <f t="shared" si="42"/>
        <v>336.6624935366423</v>
      </c>
      <c r="B152" s="1">
        <f t="shared" si="38"/>
        <v>0</v>
      </c>
      <c r="C152" s="1">
        <f t="shared" si="39"/>
        <v>0</v>
      </c>
      <c r="D152" s="1">
        <f t="shared" si="40"/>
        <v>9.656298653682445E-105</v>
      </c>
      <c r="E152" s="1">
        <f t="shared" si="41"/>
        <v>1.3471106302968903E-169</v>
      </c>
      <c r="F152" s="1">
        <f t="shared" si="25"/>
        <v>9.656298653682445E-105</v>
      </c>
      <c r="G152" s="2">
        <f t="shared" si="43"/>
        <v>28.856785160283735</v>
      </c>
      <c r="H152" s="1">
        <f t="shared" si="27"/>
        <v>0</v>
      </c>
      <c r="I152" s="1">
        <f t="shared" si="28"/>
        <v>1.571629068694714E-168</v>
      </c>
      <c r="J152" s="1">
        <f t="shared" si="29"/>
        <v>1.9410156718985068E-142</v>
      </c>
      <c r="K152" s="1">
        <f t="shared" si="30"/>
        <v>1.2581264340651155E-71</v>
      </c>
      <c r="L152" s="1">
        <f t="shared" si="31"/>
        <v>1.2581264340651155E-71</v>
      </c>
      <c r="M152" s="2">
        <f t="shared" si="44"/>
        <v>63.39600720134694</v>
      </c>
      <c r="N152" s="1">
        <f t="shared" si="33"/>
        <v>7.15378844645393E-169</v>
      </c>
      <c r="O152" s="1">
        <f t="shared" si="34"/>
        <v>0.007645956998791459</v>
      </c>
      <c r="P152" s="1">
        <f t="shared" si="35"/>
        <v>1.2186311360623846E-35</v>
      </c>
      <c r="Q152" s="1">
        <f t="shared" si="36"/>
        <v>2.4239794744462344E-07</v>
      </c>
      <c r="R152" s="1">
        <f t="shared" si="37"/>
        <v>0.007646199396738903</v>
      </c>
    </row>
    <row r="153" spans="1:18" ht="13.5" thickBot="1">
      <c r="A153" s="2">
        <f aca="true" t="shared" si="45" ref="A153:A184">A152+pastemps</f>
        <v>339.2926692673973</v>
      </c>
      <c r="B153" s="1">
        <f t="shared" si="38"/>
        <v>0</v>
      </c>
      <c r="C153" s="1">
        <f t="shared" si="39"/>
        <v>0</v>
      </c>
      <c r="D153" s="1">
        <f t="shared" si="40"/>
        <v>1.343925589595395E-97</v>
      </c>
      <c r="E153" s="1">
        <f t="shared" si="41"/>
        <v>5.277335466898026E-161</v>
      </c>
      <c r="F153" s="1">
        <f aca="true" t="shared" si="46" ref="F153:F216">B153+C153+D153+E153</f>
        <v>1.343925589595395E-97</v>
      </c>
      <c r="G153" s="2">
        <f aca="true" t="shared" si="47" ref="G153:G184">G152+$I$14</f>
        <v>29.082228794348453</v>
      </c>
      <c r="H153" s="1">
        <f aca="true" t="shared" si="48" ref="H153:H216">(1/$B$18)*EXP(-((G153-$B$17)^2)/(2*$B$18^2))</f>
        <v>0</v>
      </c>
      <c r="I153" s="1">
        <f aca="true" t="shared" si="49" ref="I153:I216">(1/$C$18)*EXP(-((G153-$C$17)^2)/(2*$C$18^2))</f>
        <v>6.156891378106845E-160</v>
      </c>
      <c r="J153" s="1">
        <f aca="true" t="shared" si="50" ref="J153:J216">(1/$D$18)*EXP(-((G153-$D$17)^2)/(2*$D$18^2))</f>
        <v>2.3322762599451184E-134</v>
      </c>
      <c r="K153" s="1">
        <f aca="true" t="shared" si="51" ref="K153:K216">(1/$E$18)*EXP(-((G153-$E$17)^2)/(2*$E$18^2))</f>
        <v>1.7034257777227593E-65</v>
      </c>
      <c r="L153" s="1">
        <f aca="true" t="shared" si="52" ref="L153:L216">H153+I153+J153+K153</f>
        <v>1.7034257777227593E-65</v>
      </c>
      <c r="M153" s="2">
        <f aca="true" t="shared" si="53" ref="M153:M184">M152+$J$14</f>
        <v>63.89128850760746</v>
      </c>
      <c r="N153" s="1">
        <f aca="true" t="shared" si="54" ref="N153:N216">(1/$B$20)*EXP(-((M153-$B$19)^2)/(2*$B$20^2))</f>
        <v>2.8025123283926887E-160</v>
      </c>
      <c r="O153" s="1">
        <f aca="true" t="shared" si="55" ref="O153:O216">(1/$C$20)*EXP(-((M153-$C$19)^2)/(2*$C$20^2))</f>
        <v>0.0001945733152754373</v>
      </c>
      <c r="P153" s="1">
        <f aca="true" t="shared" si="56" ref="P153:P216">(1/$D$20)*EXP(-((M153-$D$19)^2)/(2*$D$20^2))</f>
        <v>3.6634707708303784E-31</v>
      </c>
      <c r="Q153" s="1">
        <f aca="true" t="shared" si="57" ref="Q153:Q216">(1/$E$20)*EXP(-((M153-$E$19)^2)/(2*$E$20^2))</f>
        <v>2.4786186157743483E-05</v>
      </c>
      <c r="R153" s="1">
        <f aca="true" t="shared" si="58" ref="R153:R216">N153+O153+P153+Q153</f>
        <v>0.00021935950143318078</v>
      </c>
    </row>
    <row r="154" spans="1:18" ht="13.5" thickBot="1">
      <c r="A154" s="2">
        <f t="shared" si="45"/>
        <v>341.9228449981523</v>
      </c>
      <c r="B154" s="1">
        <f aca="true" t="shared" si="59" ref="B154:B217">(1/$B$16)*EXP(-((A154-$B$15)^2)/(2*$B$16^2))</f>
        <v>0</v>
      </c>
      <c r="C154" s="1">
        <f t="shared" si="39"/>
        <v>0</v>
      </c>
      <c r="D154" s="1">
        <f t="shared" si="40"/>
        <v>1.0386544424110266E-90</v>
      </c>
      <c r="E154" s="1">
        <f t="shared" si="41"/>
        <v>1.2310671320906106E-152</v>
      </c>
      <c r="F154" s="1">
        <f t="shared" si="46"/>
        <v>1.0386544424110266E-90</v>
      </c>
      <c r="G154" s="2">
        <f t="shared" si="47"/>
        <v>29.30767242841317</v>
      </c>
      <c r="H154" s="1">
        <f t="shared" si="48"/>
        <v>0</v>
      </c>
      <c r="I154" s="1">
        <f t="shared" si="49"/>
        <v>1.436244987452598E-151</v>
      </c>
      <c r="J154" s="1">
        <f t="shared" si="50"/>
        <v>1.6265594762854596E-126</v>
      </c>
      <c r="K154" s="1">
        <f t="shared" si="51"/>
        <v>1.224289829048711E-59</v>
      </c>
      <c r="L154" s="1">
        <f t="shared" si="52"/>
        <v>1.224289829048711E-59</v>
      </c>
      <c r="M154" s="2">
        <f t="shared" si="53"/>
        <v>64.38656981386798</v>
      </c>
      <c r="N154" s="1">
        <f t="shared" si="54"/>
        <v>6.5375431150848E-152</v>
      </c>
      <c r="O154" s="1">
        <f t="shared" si="55"/>
        <v>1.956824923970337E-06</v>
      </c>
      <c r="P154" s="1">
        <f t="shared" si="56"/>
        <v>5.455580286837006E-27</v>
      </c>
      <c r="Q154" s="1">
        <f t="shared" si="57"/>
        <v>0.001140578355043379</v>
      </c>
      <c r="R154" s="1">
        <f t="shared" si="58"/>
        <v>0.0011425351799673493</v>
      </c>
    </row>
    <row r="155" spans="1:18" ht="13.5" thickBot="1">
      <c r="A155" s="2">
        <f t="shared" si="45"/>
        <v>344.5530207289073</v>
      </c>
      <c r="B155" s="1">
        <f t="shared" si="59"/>
        <v>0</v>
      </c>
      <c r="C155" s="1">
        <f t="shared" si="39"/>
        <v>0</v>
      </c>
      <c r="D155" s="1">
        <f t="shared" si="40"/>
        <v>4.457570986783436E-84</v>
      </c>
      <c r="E155" s="1">
        <f t="shared" si="41"/>
        <v>1.710032506707482E-144</v>
      </c>
      <c r="F155" s="1">
        <f t="shared" si="46"/>
        <v>4.457570986783436E-84</v>
      </c>
      <c r="G155" s="2">
        <f t="shared" si="47"/>
        <v>29.533116062477887</v>
      </c>
      <c r="H155" s="1">
        <f t="shared" si="48"/>
        <v>0</v>
      </c>
      <c r="I155" s="1">
        <f t="shared" si="49"/>
        <v>1.995037924510774E-143</v>
      </c>
      <c r="J155" s="1">
        <f t="shared" si="50"/>
        <v>6.584137797664702E-119</v>
      </c>
      <c r="K155" s="1">
        <f t="shared" si="51"/>
        <v>4.670973104894266E-54</v>
      </c>
      <c r="L155" s="1">
        <f t="shared" si="52"/>
        <v>4.670973104894266E-54</v>
      </c>
      <c r="M155" s="2">
        <f t="shared" si="53"/>
        <v>64.8818511201285</v>
      </c>
      <c r="N155" s="1">
        <f t="shared" si="54"/>
        <v>9.081073606287994E-144</v>
      </c>
      <c r="O155" s="1">
        <f t="shared" si="55"/>
        <v>7.777462554358943E-09</v>
      </c>
      <c r="P155" s="1">
        <f t="shared" si="56"/>
        <v>4.0245463358416724E-23</v>
      </c>
      <c r="Q155" s="1">
        <f t="shared" si="57"/>
        <v>0.023619744393342152</v>
      </c>
      <c r="R155" s="1">
        <f t="shared" si="58"/>
        <v>0.023619752170804708</v>
      </c>
    </row>
    <row r="156" spans="1:18" ht="13.5" thickBot="1">
      <c r="A156" s="2">
        <f t="shared" si="45"/>
        <v>347.1831964596623</v>
      </c>
      <c r="B156" s="1">
        <f t="shared" si="59"/>
        <v>0</v>
      </c>
      <c r="C156" s="1">
        <f t="shared" si="39"/>
        <v>0</v>
      </c>
      <c r="D156" s="1">
        <f t="shared" si="40"/>
        <v>1.062323475223164E-77</v>
      </c>
      <c r="E156" s="1">
        <f t="shared" si="41"/>
        <v>1.414433687727721E-136</v>
      </c>
      <c r="F156" s="1">
        <f t="shared" si="46"/>
        <v>1.062323475223164E-77</v>
      </c>
      <c r="G156" s="2">
        <f t="shared" si="47"/>
        <v>29.758559696542605</v>
      </c>
      <c r="H156" s="1">
        <f t="shared" si="48"/>
        <v>0</v>
      </c>
      <c r="I156" s="1">
        <f t="shared" si="49"/>
        <v>1.6501726356977248E-135</v>
      </c>
      <c r="J156" s="1">
        <f t="shared" si="50"/>
        <v>1.546916535087693E-111</v>
      </c>
      <c r="K156" s="1">
        <f t="shared" si="51"/>
        <v>9.460031672093556E-49</v>
      </c>
      <c r="L156" s="1">
        <f t="shared" si="52"/>
        <v>9.460031672093556E-49</v>
      </c>
      <c r="M156" s="2">
        <f t="shared" si="53"/>
        <v>65.37713242638902</v>
      </c>
      <c r="N156" s="1">
        <f t="shared" si="54"/>
        <v>7.51130541617507E-136</v>
      </c>
      <c r="O156" s="1">
        <f t="shared" si="55"/>
        <v>1.2216341124298238E-11</v>
      </c>
      <c r="P156" s="1">
        <f t="shared" si="56"/>
        <v>1.470688418149544E-19</v>
      </c>
      <c r="Q156" s="1">
        <f t="shared" si="57"/>
        <v>0.22012020605048205</v>
      </c>
      <c r="R156" s="1">
        <f t="shared" si="58"/>
        <v>0.2201202060626984</v>
      </c>
    </row>
    <row r="157" spans="1:18" ht="13.5" thickBot="1">
      <c r="A157" s="2">
        <f t="shared" si="45"/>
        <v>349.81337219041734</v>
      </c>
      <c r="B157" s="1">
        <f t="shared" si="59"/>
        <v>0</v>
      </c>
      <c r="C157" s="1">
        <f t="shared" si="39"/>
        <v>0</v>
      </c>
      <c r="D157" s="1">
        <f t="shared" si="40"/>
        <v>1.4058746975329782E-71</v>
      </c>
      <c r="E157" s="1">
        <f t="shared" si="41"/>
        <v>6.96652840469659E-129</v>
      </c>
      <c r="F157" s="1">
        <f t="shared" si="46"/>
        <v>1.4058746975329782E-71</v>
      </c>
      <c r="G157" s="2">
        <f t="shared" si="47"/>
        <v>29.984003330607322</v>
      </c>
      <c r="H157" s="1">
        <f t="shared" si="48"/>
        <v>0</v>
      </c>
      <c r="I157" s="1">
        <f t="shared" si="49"/>
        <v>8.127616472220865E-128</v>
      </c>
      <c r="J157" s="1">
        <f t="shared" si="50"/>
        <v>2.1094724540428396E-104</v>
      </c>
      <c r="K157" s="1">
        <f t="shared" si="51"/>
        <v>1.017044399912247E-43</v>
      </c>
      <c r="L157" s="1">
        <f t="shared" si="52"/>
        <v>1.017044399912247E-43</v>
      </c>
      <c r="M157" s="2">
        <f t="shared" si="53"/>
        <v>65.87241373264955</v>
      </c>
      <c r="N157" s="1">
        <f t="shared" si="54"/>
        <v>3.699552901783338E-128</v>
      </c>
      <c r="O157" s="1">
        <f t="shared" si="55"/>
        <v>7.583359393388638E-15</v>
      </c>
      <c r="P157" s="1">
        <f t="shared" si="56"/>
        <v>2.662270455437818E-16</v>
      </c>
      <c r="Q157" s="1">
        <f t="shared" si="57"/>
        <v>0.9231648863294695</v>
      </c>
      <c r="R157" s="1">
        <f t="shared" si="58"/>
        <v>0.9231648863294774</v>
      </c>
    </row>
    <row r="158" spans="1:18" ht="13.5" thickBot="1">
      <c r="A158" s="2">
        <f t="shared" si="45"/>
        <v>352.44354792117235</v>
      </c>
      <c r="B158" s="1">
        <f t="shared" si="59"/>
        <v>0</v>
      </c>
      <c r="C158" s="1">
        <f t="shared" si="39"/>
        <v>0</v>
      </c>
      <c r="D158" s="1">
        <f t="shared" si="40"/>
        <v>1.0331604584263853E-65</v>
      </c>
      <c r="E158" s="1">
        <f t="shared" si="41"/>
        <v>2.0431762348509175E-121</v>
      </c>
      <c r="F158" s="1">
        <f t="shared" si="46"/>
        <v>1.0331604584263853E-65</v>
      </c>
      <c r="G158" s="2">
        <f t="shared" si="47"/>
        <v>30.20944696467204</v>
      </c>
      <c r="H158" s="1">
        <f t="shared" si="48"/>
        <v>0</v>
      </c>
      <c r="I158" s="1">
        <f t="shared" si="49"/>
        <v>2.38370560734775E-120</v>
      </c>
      <c r="J158" s="1">
        <f t="shared" si="50"/>
        <v>1.6696284731865974E-97</v>
      </c>
      <c r="K158" s="1">
        <f t="shared" si="51"/>
        <v>5.804293085761449E-39</v>
      </c>
      <c r="L158" s="1">
        <f t="shared" si="52"/>
        <v>5.804293085761449E-39</v>
      </c>
      <c r="M158" s="2">
        <f t="shared" si="53"/>
        <v>66.36769503891007</v>
      </c>
      <c r="N158" s="1">
        <f t="shared" si="54"/>
        <v>1.0850222850452609E-120</v>
      </c>
      <c r="O158" s="1">
        <f t="shared" si="55"/>
        <v>1.860370272353235E-18</v>
      </c>
      <c r="P158" s="1">
        <f t="shared" si="56"/>
        <v>2.387324377795256E-13</v>
      </c>
      <c r="Q158" s="1">
        <f t="shared" si="57"/>
        <v>1.7423415486310359</v>
      </c>
      <c r="R158" s="1">
        <f t="shared" si="58"/>
        <v>1.7423415486312746</v>
      </c>
    </row>
    <row r="159" spans="1:18" ht="13.5" thickBot="1">
      <c r="A159" s="2">
        <f t="shared" si="45"/>
        <v>355.07372365192737</v>
      </c>
      <c r="B159" s="1">
        <f t="shared" si="59"/>
        <v>0</v>
      </c>
      <c r="C159" s="1">
        <f t="shared" si="39"/>
        <v>0</v>
      </c>
      <c r="D159" s="1">
        <f t="shared" si="40"/>
        <v>4.216190869390954E-60</v>
      </c>
      <c r="E159" s="1">
        <f t="shared" si="41"/>
        <v>3.56821356750241E-114</v>
      </c>
      <c r="F159" s="1">
        <f t="shared" si="46"/>
        <v>4.216190869390954E-60</v>
      </c>
      <c r="G159" s="2">
        <f t="shared" si="47"/>
        <v>30.434890598736757</v>
      </c>
      <c r="H159" s="1">
        <f t="shared" si="48"/>
        <v>0</v>
      </c>
      <c r="I159" s="1">
        <f t="shared" si="49"/>
        <v>4.162915828789963E-113</v>
      </c>
      <c r="J159" s="1">
        <f t="shared" si="50"/>
        <v>7.670167232771228E-91</v>
      </c>
      <c r="K159" s="1">
        <f t="shared" si="51"/>
        <v>1.7584128692930619E-34</v>
      </c>
      <c r="L159" s="1">
        <f t="shared" si="52"/>
        <v>1.7584128692930619E-34</v>
      </c>
      <c r="M159" s="2">
        <f t="shared" si="53"/>
        <v>66.8629763451706</v>
      </c>
      <c r="N159" s="1">
        <f t="shared" si="54"/>
        <v>1.8948885428981322E-113</v>
      </c>
      <c r="O159" s="1">
        <f t="shared" si="55"/>
        <v>1.8036588973619137E-22</v>
      </c>
      <c r="P159" s="1">
        <f t="shared" si="56"/>
        <v>1.0604701606007515E-10</v>
      </c>
      <c r="Q159" s="1">
        <f t="shared" si="57"/>
        <v>1.479864521196574</v>
      </c>
      <c r="R159" s="1">
        <f t="shared" si="58"/>
        <v>1.479864521302621</v>
      </c>
    </row>
    <row r="160" spans="1:18" ht="13.5" thickBot="1">
      <c r="A160" s="2">
        <f t="shared" si="45"/>
        <v>357.7038993826824</v>
      </c>
      <c r="B160" s="1">
        <f t="shared" si="59"/>
        <v>0</v>
      </c>
      <c r="C160" s="1">
        <f t="shared" si="39"/>
        <v>0</v>
      </c>
      <c r="D160" s="1">
        <f t="shared" si="40"/>
        <v>9.554414447805814E-55</v>
      </c>
      <c r="E160" s="1">
        <f t="shared" si="41"/>
        <v>3.7106624331528005E-107</v>
      </c>
      <c r="F160" s="1">
        <f t="shared" si="46"/>
        <v>9.554414447805814E-55</v>
      </c>
      <c r="G160" s="2">
        <f t="shared" si="47"/>
        <v>30.660334232801475</v>
      </c>
      <c r="H160" s="1">
        <f t="shared" si="48"/>
        <v>0</v>
      </c>
      <c r="I160" s="1">
        <f t="shared" si="49"/>
        <v>4.329106172049744E-106</v>
      </c>
      <c r="J160" s="1">
        <f t="shared" si="50"/>
        <v>2.0451672536094932E-84</v>
      </c>
      <c r="K160" s="1">
        <f t="shared" si="51"/>
        <v>2.8278376467118085E-30</v>
      </c>
      <c r="L160" s="1">
        <f t="shared" si="52"/>
        <v>2.8278376467118085E-30</v>
      </c>
      <c r="M160" s="2">
        <f t="shared" si="53"/>
        <v>67.35825765143112</v>
      </c>
      <c r="N160" s="1">
        <f t="shared" si="54"/>
        <v>1.9705355630000415E-106</v>
      </c>
      <c r="O160" s="1">
        <f t="shared" si="55"/>
        <v>6.910774002414741E-27</v>
      </c>
      <c r="P160" s="1">
        <f t="shared" si="56"/>
        <v>2.333529163487178E-08</v>
      </c>
      <c r="Q160" s="1">
        <f t="shared" si="57"/>
        <v>0.565646719799078</v>
      </c>
      <c r="R160" s="1">
        <f t="shared" si="58"/>
        <v>0.5656467431343696</v>
      </c>
    </row>
    <row r="161" spans="1:18" ht="13.5" thickBot="1">
      <c r="A161" s="2">
        <f t="shared" si="45"/>
        <v>360.3340751134374</v>
      </c>
      <c r="B161" s="1">
        <f t="shared" si="59"/>
        <v>0</v>
      </c>
      <c r="C161" s="1">
        <f t="shared" si="39"/>
        <v>0</v>
      </c>
      <c r="D161" s="1">
        <f t="shared" si="40"/>
        <v>1.2023176265891206E-49</v>
      </c>
      <c r="E161" s="1">
        <f t="shared" si="41"/>
        <v>2.297775794778668E-100</v>
      </c>
      <c r="F161" s="1">
        <f t="shared" si="46"/>
        <v>1.2023176265891206E-49</v>
      </c>
      <c r="G161" s="2">
        <f t="shared" si="47"/>
        <v>30.885777866866192</v>
      </c>
      <c r="H161" s="1">
        <f t="shared" si="48"/>
        <v>0</v>
      </c>
      <c r="I161" s="1">
        <f t="shared" si="49"/>
        <v>2.6807384272650174E-99</v>
      </c>
      <c r="J161" s="1">
        <f t="shared" si="50"/>
        <v>3.1651320569948262E-78</v>
      </c>
      <c r="K161" s="1">
        <f t="shared" si="51"/>
        <v>2.4140718334707666E-26</v>
      </c>
      <c r="L161" s="1">
        <f t="shared" si="52"/>
        <v>2.4140718334707666E-26</v>
      </c>
      <c r="M161" s="2">
        <f t="shared" si="53"/>
        <v>67.85353895769164</v>
      </c>
      <c r="N161" s="1">
        <f t="shared" si="54"/>
        <v>1.2202265770547078E-99</v>
      </c>
      <c r="O161" s="1">
        <f t="shared" si="55"/>
        <v>1.046444592481019E-31</v>
      </c>
      <c r="P161" s="1">
        <f t="shared" si="56"/>
        <v>2.5436407434041264E-06</v>
      </c>
      <c r="Q161" s="1">
        <f t="shared" si="57"/>
        <v>0.09729784848056568</v>
      </c>
      <c r="R161" s="1">
        <f t="shared" si="58"/>
        <v>0.09730039212130909</v>
      </c>
    </row>
    <row r="162" spans="1:18" ht="13.5" thickBot="1">
      <c r="A162" s="2">
        <f t="shared" si="45"/>
        <v>362.9642508441924</v>
      </c>
      <c r="B162" s="1">
        <f t="shared" si="59"/>
        <v>0</v>
      </c>
      <c r="C162" s="1">
        <f t="shared" si="39"/>
        <v>0</v>
      </c>
      <c r="D162" s="1">
        <f t="shared" si="40"/>
        <v>8.401671129656856E-45</v>
      </c>
      <c r="E162" s="1">
        <f t="shared" si="41"/>
        <v>8.47265355189723E-94</v>
      </c>
      <c r="F162" s="1">
        <f t="shared" si="46"/>
        <v>8.401671129656856E-45</v>
      </c>
      <c r="G162" s="2">
        <f t="shared" si="47"/>
        <v>31.11122150093091</v>
      </c>
      <c r="H162" s="1">
        <f t="shared" si="48"/>
        <v>0</v>
      </c>
      <c r="I162" s="1">
        <f t="shared" si="49"/>
        <v>9.884762477297437E-93</v>
      </c>
      <c r="J162" s="1">
        <f t="shared" si="50"/>
        <v>2.8431111958374126E-72</v>
      </c>
      <c r="K162" s="1">
        <f t="shared" si="51"/>
        <v>1.0939765292437043E-22</v>
      </c>
      <c r="L162" s="1">
        <f t="shared" si="52"/>
        <v>1.0939765292437043E-22</v>
      </c>
      <c r="M162" s="2">
        <f t="shared" si="53"/>
        <v>68.34882026395216</v>
      </c>
      <c r="N162" s="1">
        <f t="shared" si="54"/>
        <v>4.499375903294753E-93</v>
      </c>
      <c r="O162" s="1">
        <f t="shared" si="55"/>
        <v>6.262144003287986E-37</v>
      </c>
      <c r="P162" s="1">
        <f t="shared" si="56"/>
        <v>0.00013734918051980835</v>
      </c>
      <c r="Q162" s="1">
        <f t="shared" si="57"/>
        <v>0.007531749204582973</v>
      </c>
      <c r="R162" s="1">
        <f t="shared" si="58"/>
        <v>0.007669098385102781</v>
      </c>
    </row>
    <row r="163" spans="1:18" ht="13.5" thickBot="1">
      <c r="A163" s="2">
        <f t="shared" si="45"/>
        <v>365.5944265749474</v>
      </c>
      <c r="B163" s="1">
        <f t="shared" si="59"/>
        <v>0</v>
      </c>
      <c r="C163" s="1">
        <f t="shared" si="39"/>
        <v>0</v>
      </c>
      <c r="D163" s="1">
        <f t="shared" si="40"/>
        <v>3.2601941731208173E-40</v>
      </c>
      <c r="E163" s="1">
        <f t="shared" si="41"/>
        <v>1.8603165174338272E-87</v>
      </c>
      <c r="F163" s="1">
        <f t="shared" si="46"/>
        <v>3.2601941731208173E-40</v>
      </c>
      <c r="G163" s="2">
        <f t="shared" si="47"/>
        <v>31.336665134995627</v>
      </c>
      <c r="H163" s="1">
        <f t="shared" si="48"/>
        <v>0</v>
      </c>
      <c r="I163" s="1">
        <f t="shared" si="49"/>
        <v>2.1703692703576004E-86</v>
      </c>
      <c r="J163" s="1">
        <f t="shared" si="50"/>
        <v>1.482295749794746E-66</v>
      </c>
      <c r="K163" s="1">
        <f t="shared" si="51"/>
        <v>2.6316487251204805E-19</v>
      </c>
      <c r="L163" s="1">
        <f t="shared" si="52"/>
        <v>2.6316487251204805E-19</v>
      </c>
      <c r="M163" s="2">
        <f t="shared" si="53"/>
        <v>68.84410157021269</v>
      </c>
      <c r="N163" s="1">
        <f t="shared" si="54"/>
        <v>9.879152097712907E-87</v>
      </c>
      <c r="O163" s="1">
        <f t="shared" si="55"/>
        <v>1.480972954743568E-42</v>
      </c>
      <c r="P163" s="1">
        <f t="shared" si="56"/>
        <v>0.003673872940273267</v>
      </c>
      <c r="Q163" s="1">
        <f t="shared" si="57"/>
        <v>0.00026237539954346675</v>
      </c>
      <c r="R163" s="1">
        <f t="shared" si="58"/>
        <v>0.003936248339816734</v>
      </c>
    </row>
    <row r="164" spans="1:18" ht="13.5" thickBot="1">
      <c r="A164" s="2">
        <f t="shared" si="45"/>
        <v>368.22460230570243</v>
      </c>
      <c r="B164" s="1">
        <f t="shared" si="59"/>
        <v>0</v>
      </c>
      <c r="C164" s="1">
        <f t="shared" si="39"/>
        <v>0</v>
      </c>
      <c r="D164" s="1">
        <f t="shared" si="40"/>
        <v>7.025101146058086E-36</v>
      </c>
      <c r="E164" s="1">
        <f t="shared" si="41"/>
        <v>2.432259068532773E-81</v>
      </c>
      <c r="F164" s="1">
        <f t="shared" si="46"/>
        <v>7.025101146058086E-36</v>
      </c>
      <c r="G164" s="2">
        <f t="shared" si="47"/>
        <v>31.562108769060345</v>
      </c>
      <c r="H164" s="1">
        <f t="shared" si="48"/>
        <v>0</v>
      </c>
      <c r="I164" s="1">
        <f t="shared" si="49"/>
        <v>2.8376355799779674E-80</v>
      </c>
      <c r="J164" s="1">
        <f t="shared" si="50"/>
        <v>4.48554159155381E-61</v>
      </c>
      <c r="K164" s="1">
        <f t="shared" si="51"/>
        <v>3.3605466747116487E-16</v>
      </c>
      <c r="L164" s="1">
        <f t="shared" si="52"/>
        <v>3.3605466747116487E-16</v>
      </c>
      <c r="M164" s="2">
        <f t="shared" si="53"/>
        <v>69.33938287647321</v>
      </c>
      <c r="N164" s="1">
        <f t="shared" si="54"/>
        <v>1.291643494743491E-80</v>
      </c>
      <c r="O164" s="1">
        <f t="shared" si="55"/>
        <v>1.384166932386941E-48</v>
      </c>
      <c r="P164" s="1">
        <f t="shared" si="56"/>
        <v>0.04867993076669327</v>
      </c>
      <c r="Q164" s="1">
        <f t="shared" si="57"/>
        <v>4.1132492288441015E-06</v>
      </c>
      <c r="R164" s="1">
        <f t="shared" si="58"/>
        <v>0.048684044015922114</v>
      </c>
    </row>
    <row r="165" spans="1:18" ht="13.5" thickBot="1">
      <c r="A165" s="2">
        <f t="shared" si="45"/>
        <v>370.85477803645745</v>
      </c>
      <c r="B165" s="1">
        <f t="shared" si="59"/>
        <v>0</v>
      </c>
      <c r="C165" s="1">
        <f t="shared" si="39"/>
        <v>0</v>
      </c>
      <c r="D165" s="1">
        <f t="shared" si="40"/>
        <v>8.406070376599244E-32</v>
      </c>
      <c r="E165" s="1">
        <f t="shared" si="41"/>
        <v>1.8936007459194355E-75</v>
      </c>
      <c r="F165" s="1">
        <f t="shared" si="46"/>
        <v>8.406070376599244E-32</v>
      </c>
      <c r="G165" s="2">
        <f t="shared" si="47"/>
        <v>31.787552403125062</v>
      </c>
      <c r="H165" s="1">
        <f t="shared" si="48"/>
        <v>0</v>
      </c>
      <c r="I165" s="1">
        <f t="shared" si="49"/>
        <v>2.2092008702569853E-74</v>
      </c>
      <c r="J165" s="1">
        <f t="shared" si="50"/>
        <v>7.878325486929676E-56</v>
      </c>
      <c r="K165" s="1">
        <f t="shared" si="51"/>
        <v>2.2780016969895115E-13</v>
      </c>
      <c r="L165" s="1">
        <f t="shared" si="52"/>
        <v>2.2780016969895115E-13</v>
      </c>
      <c r="M165" s="2">
        <f t="shared" si="53"/>
        <v>69.83466418273373</v>
      </c>
      <c r="N165" s="1">
        <f t="shared" si="54"/>
        <v>1.0055906941621773E-74</v>
      </c>
      <c r="O165" s="1">
        <f t="shared" si="55"/>
        <v>5.112661936716931E-55</v>
      </c>
      <c r="P165" s="1">
        <f t="shared" si="56"/>
        <v>0.31952403463615575</v>
      </c>
      <c r="Q165" s="1">
        <f t="shared" si="57"/>
        <v>2.901894279262629E-08</v>
      </c>
      <c r="R165" s="1">
        <f t="shared" si="58"/>
        <v>0.31952406365509856</v>
      </c>
    </row>
    <row r="166" spans="1:18" ht="13.5" thickBot="1">
      <c r="A166" s="2">
        <f t="shared" si="45"/>
        <v>373.48495376721246</v>
      </c>
      <c r="B166" s="1">
        <f t="shared" si="59"/>
        <v>0</v>
      </c>
      <c r="C166" s="1">
        <f t="shared" si="39"/>
        <v>0</v>
      </c>
      <c r="D166" s="1">
        <f t="shared" si="40"/>
        <v>5.585535125596393E-28</v>
      </c>
      <c r="E166" s="1">
        <f t="shared" si="41"/>
        <v>8.778546140944036E-70</v>
      </c>
      <c r="F166" s="1">
        <f t="shared" si="46"/>
        <v>5.585535125596393E-28</v>
      </c>
      <c r="G166" s="2">
        <f t="shared" si="47"/>
        <v>32.01299603718978</v>
      </c>
      <c r="H166" s="1">
        <f t="shared" si="48"/>
        <v>0</v>
      </c>
      <c r="I166" s="1">
        <f t="shared" si="49"/>
        <v>1.0241637164514178E-68</v>
      </c>
      <c r="J166" s="1">
        <f t="shared" si="50"/>
        <v>8.031412969876476E-51</v>
      </c>
      <c r="K166" s="1">
        <f t="shared" si="51"/>
        <v>8.197100381495722E-11</v>
      </c>
      <c r="L166" s="1">
        <f t="shared" si="52"/>
        <v>8.197100381495722E-11</v>
      </c>
      <c r="M166" s="2">
        <f t="shared" si="53"/>
        <v>70.32994548899426</v>
      </c>
      <c r="N166" s="1">
        <f t="shared" si="54"/>
        <v>4.661819196379155E-69</v>
      </c>
      <c r="O166" s="1">
        <f t="shared" si="55"/>
        <v>7.463163379241939E-62</v>
      </c>
      <c r="P166" s="1">
        <f t="shared" si="56"/>
        <v>1.0389266119876543</v>
      </c>
      <c r="Q166" s="1">
        <f t="shared" si="57"/>
        <v>9.213248753357891E-11</v>
      </c>
      <c r="R166" s="1">
        <f t="shared" si="58"/>
        <v>1.0389266120797869</v>
      </c>
    </row>
    <row r="167" spans="1:18" ht="13.5" thickBot="1">
      <c r="A167" s="2">
        <f t="shared" si="45"/>
        <v>376.1151294979675</v>
      </c>
      <c r="B167" s="1">
        <f t="shared" si="59"/>
        <v>0</v>
      </c>
      <c r="C167" s="1">
        <f aca="true" t="shared" si="60" ref="C167:C224">(1/$C$16)*EXP(-((A167-$C$15)^2)/(2*$C$16^2))</f>
        <v>0</v>
      </c>
      <c r="D167" s="1">
        <f aca="true" t="shared" si="61" ref="D167:D224">(1/$D$16)*EXP(-((A167-$D$15)^2)/(2*$D$16^2))</f>
        <v>2.0609520064245072E-24</v>
      </c>
      <c r="E167" s="1">
        <f aca="true" t="shared" si="62" ref="E167:E224">(1/$E$16)*EXP(-((A167-$E$15)^2)/(2*$E$16^2))</f>
        <v>2.423328957007107E-64</v>
      </c>
      <c r="F167" s="1">
        <f t="shared" si="46"/>
        <v>2.0609520064245072E-24</v>
      </c>
      <c r="G167" s="2">
        <f t="shared" si="47"/>
        <v>32.2384396712545</v>
      </c>
      <c r="H167" s="1">
        <f t="shared" si="48"/>
        <v>0</v>
      </c>
      <c r="I167" s="1">
        <f t="shared" si="49"/>
        <v>2.8272171165296655E-63</v>
      </c>
      <c r="J167" s="1">
        <f t="shared" si="50"/>
        <v>4.752137548853765E-46</v>
      </c>
      <c r="K167" s="1">
        <f t="shared" si="51"/>
        <v>1.5657721435989365E-08</v>
      </c>
      <c r="L167" s="1">
        <f t="shared" si="52"/>
        <v>1.5657721435989365E-08</v>
      </c>
      <c r="M167" s="2">
        <f t="shared" si="53"/>
        <v>70.82522679525478</v>
      </c>
      <c r="N167" s="1">
        <f t="shared" si="54"/>
        <v>1.286901187227916E-63</v>
      </c>
      <c r="O167" s="1">
        <f t="shared" si="55"/>
        <v>4.3054255735656503E-69</v>
      </c>
      <c r="P167" s="1">
        <f t="shared" si="56"/>
        <v>1.6733776730085659</v>
      </c>
      <c r="Q167" s="1">
        <f t="shared" si="57"/>
        <v>1.3163720640439975E-13</v>
      </c>
      <c r="R167" s="1">
        <f t="shared" si="58"/>
        <v>1.6733776730086976</v>
      </c>
    </row>
    <row r="168" spans="1:18" ht="13.5" thickBot="1">
      <c r="A168" s="2">
        <f t="shared" si="45"/>
        <v>378.7453052287225</v>
      </c>
      <c r="B168" s="1">
        <f t="shared" si="59"/>
        <v>0</v>
      </c>
      <c r="C168" s="1">
        <f t="shared" si="60"/>
        <v>0</v>
      </c>
      <c r="D168" s="1">
        <f t="shared" si="61"/>
        <v>4.222817329147804E-21</v>
      </c>
      <c r="E168" s="1">
        <f t="shared" si="62"/>
        <v>3.983435074032003E-59</v>
      </c>
      <c r="F168" s="1">
        <f t="shared" si="46"/>
        <v>4.222817329147804E-21</v>
      </c>
      <c r="G168" s="2">
        <f t="shared" si="47"/>
        <v>32.463883305319214</v>
      </c>
      <c r="H168" s="1">
        <f t="shared" si="48"/>
        <v>0</v>
      </c>
      <c r="I168" s="1">
        <f t="shared" si="49"/>
        <v>4.6473409197380815E-58</v>
      </c>
      <c r="J168" s="1">
        <f t="shared" si="50"/>
        <v>1.632018413688044E-41</v>
      </c>
      <c r="K168" s="1">
        <f t="shared" si="51"/>
        <v>1.587665361723036E-06</v>
      </c>
      <c r="L168" s="1">
        <f t="shared" si="52"/>
        <v>1.587665361723036E-06</v>
      </c>
      <c r="M168" s="2">
        <f t="shared" si="53"/>
        <v>71.3205081015153</v>
      </c>
      <c r="N168" s="1">
        <f t="shared" si="54"/>
        <v>2.115390612237604E-58</v>
      </c>
      <c r="O168" s="1">
        <f t="shared" si="55"/>
        <v>9.815817793334694E-77</v>
      </c>
      <c r="P168" s="1">
        <f t="shared" si="56"/>
        <v>1.3351523649007115</v>
      </c>
      <c r="Q168" s="1">
        <f t="shared" si="57"/>
        <v>8.464068444021683E-17</v>
      </c>
      <c r="R168" s="1">
        <f t="shared" si="58"/>
        <v>1.3351523649007115</v>
      </c>
    </row>
    <row r="169" spans="1:18" ht="13.5" thickBot="1">
      <c r="A169" s="2">
        <f t="shared" si="45"/>
        <v>381.3754809594775</v>
      </c>
      <c r="B169" s="1">
        <f t="shared" si="59"/>
        <v>0</v>
      </c>
      <c r="C169" s="1">
        <f t="shared" si="60"/>
        <v>0</v>
      </c>
      <c r="D169" s="1">
        <f t="shared" si="61"/>
        <v>4.804719485283813E-18</v>
      </c>
      <c r="E169" s="1">
        <f t="shared" si="62"/>
        <v>3.8990491487702166E-54</v>
      </c>
      <c r="F169" s="1">
        <f t="shared" si="46"/>
        <v>4.804719485283813E-18</v>
      </c>
      <c r="G169" s="2">
        <f t="shared" si="47"/>
        <v>32.68932693938393</v>
      </c>
      <c r="H169" s="1">
        <f t="shared" si="48"/>
        <v>0</v>
      </c>
      <c r="I169" s="1">
        <f t="shared" si="49"/>
        <v>4.548890673597639E-53</v>
      </c>
      <c r="J169" s="1">
        <f t="shared" si="50"/>
        <v>3.253120220628281E-37</v>
      </c>
      <c r="K169" s="1">
        <f t="shared" si="51"/>
        <v>8.545775428972338E-05</v>
      </c>
      <c r="L169" s="1">
        <f t="shared" si="52"/>
        <v>8.545775428972338E-05</v>
      </c>
      <c r="M169" s="2">
        <f t="shared" si="53"/>
        <v>71.81578940777582</v>
      </c>
      <c r="N169" s="1">
        <f t="shared" si="54"/>
        <v>2.0705777332054447E-53</v>
      </c>
      <c r="O169" s="1">
        <f t="shared" si="55"/>
        <v>8.844110400062992E-85</v>
      </c>
      <c r="P169" s="1">
        <f t="shared" si="56"/>
        <v>0.5277101511666904</v>
      </c>
      <c r="Q169" s="1">
        <f t="shared" si="57"/>
        <v>2.449144026567559E-20</v>
      </c>
      <c r="R169" s="1">
        <f t="shared" si="58"/>
        <v>0.5277101511666904</v>
      </c>
    </row>
    <row r="170" spans="1:18" ht="13.5" thickBot="1">
      <c r="A170" s="2">
        <f t="shared" si="45"/>
        <v>384.0056566902325</v>
      </c>
      <c r="B170" s="1">
        <f t="shared" si="59"/>
        <v>0</v>
      </c>
      <c r="C170" s="1">
        <f t="shared" si="60"/>
        <v>0</v>
      </c>
      <c r="D170" s="1">
        <f t="shared" si="61"/>
        <v>3.0357437175976527E-15</v>
      </c>
      <c r="E170" s="1">
        <f t="shared" si="62"/>
        <v>2.2725595474535843E-49</v>
      </c>
      <c r="F170" s="1">
        <f t="shared" si="46"/>
        <v>3.0357437175976527E-15</v>
      </c>
      <c r="G170" s="2">
        <f t="shared" si="47"/>
        <v>32.91477057344865</v>
      </c>
      <c r="H170" s="1">
        <f t="shared" si="48"/>
        <v>0</v>
      </c>
      <c r="I170" s="1">
        <f t="shared" si="49"/>
        <v>2.6513194720474555E-48</v>
      </c>
      <c r="J170" s="1">
        <f t="shared" si="50"/>
        <v>3.763692889832617E-33</v>
      </c>
      <c r="K170" s="1">
        <f t="shared" si="51"/>
        <v>0.0024417774617814456</v>
      </c>
      <c r="L170" s="1">
        <f t="shared" si="52"/>
        <v>0.0024417774617814456</v>
      </c>
      <c r="M170" s="2">
        <f t="shared" si="53"/>
        <v>72.31107071403635</v>
      </c>
      <c r="N170" s="1">
        <f t="shared" si="54"/>
        <v>1.2068355685704325E-48</v>
      </c>
      <c r="O170" s="1">
        <f t="shared" si="55"/>
        <v>3.1491916203987775E-93</v>
      </c>
      <c r="P170" s="1">
        <f t="shared" si="56"/>
        <v>0.1033208160044151</v>
      </c>
      <c r="Q170" s="1">
        <f t="shared" si="57"/>
        <v>3.189217463507555E-24</v>
      </c>
      <c r="R170" s="1">
        <f t="shared" si="58"/>
        <v>0.1033208160044151</v>
      </c>
    </row>
    <row r="171" spans="1:18" ht="13.5" thickBot="1">
      <c r="A171" s="2">
        <f t="shared" si="45"/>
        <v>386.6358324209875</v>
      </c>
      <c r="B171" s="1">
        <f t="shared" si="59"/>
        <v>0</v>
      </c>
      <c r="C171" s="1">
        <f t="shared" si="60"/>
        <v>0</v>
      </c>
      <c r="D171" s="1">
        <f t="shared" si="61"/>
        <v>1.0651076356282568E-12</v>
      </c>
      <c r="E171" s="1">
        <f t="shared" si="62"/>
        <v>7.887283101310294E-45</v>
      </c>
      <c r="F171" s="1">
        <f t="shared" si="46"/>
        <v>1.0651076356282568E-12</v>
      </c>
      <c r="G171" s="2">
        <f t="shared" si="47"/>
        <v>33.14021420751337</v>
      </c>
      <c r="H171" s="1">
        <f t="shared" si="48"/>
        <v>0</v>
      </c>
      <c r="I171" s="1">
        <f t="shared" si="49"/>
        <v>9.201830284923209E-44</v>
      </c>
      <c r="J171" s="1">
        <f t="shared" si="50"/>
        <v>2.5273608330230085E-29</v>
      </c>
      <c r="K171" s="1">
        <f t="shared" si="51"/>
        <v>0.03703588988686143</v>
      </c>
      <c r="L171" s="1">
        <f t="shared" si="52"/>
        <v>0.03703588988686143</v>
      </c>
      <c r="M171" s="2">
        <f t="shared" si="53"/>
        <v>72.80635202029687</v>
      </c>
      <c r="N171" s="1">
        <f t="shared" si="54"/>
        <v>4.188516774713336E-44</v>
      </c>
      <c r="O171" s="1">
        <f t="shared" si="55"/>
        <v>4.431607453237404E-102</v>
      </c>
      <c r="P171" s="1">
        <f t="shared" si="56"/>
        <v>0.010020928568580945</v>
      </c>
      <c r="Q171" s="1">
        <f t="shared" si="57"/>
        <v>1.8689108745234347E-28</v>
      </c>
      <c r="R171" s="1">
        <f t="shared" si="58"/>
        <v>0.010020928568580945</v>
      </c>
    </row>
    <row r="172" spans="1:18" ht="13.5" thickBot="1">
      <c r="A172" s="2">
        <f t="shared" si="45"/>
        <v>389.26600815174254</v>
      </c>
      <c r="B172" s="1">
        <f t="shared" si="59"/>
        <v>0</v>
      </c>
      <c r="C172" s="1">
        <f t="shared" si="60"/>
        <v>0</v>
      </c>
      <c r="D172" s="1">
        <f t="shared" si="61"/>
        <v>2.075167784979357E-10</v>
      </c>
      <c r="E172" s="1">
        <f t="shared" si="62"/>
        <v>1.6300284425420614E-40</v>
      </c>
      <c r="F172" s="1">
        <f t="shared" si="46"/>
        <v>2.075167784979357E-10</v>
      </c>
      <c r="G172" s="2">
        <f t="shared" si="47"/>
        <v>33.365657841578084</v>
      </c>
      <c r="H172" s="1">
        <f t="shared" si="48"/>
        <v>0</v>
      </c>
      <c r="I172" s="1">
        <f t="shared" si="49"/>
        <v>1.9016998496445933E-39</v>
      </c>
      <c r="J172" s="1">
        <f t="shared" si="50"/>
        <v>9.850523919947528E-26</v>
      </c>
      <c r="K172" s="1">
        <f t="shared" si="51"/>
        <v>0.29819584396902893</v>
      </c>
      <c r="L172" s="1">
        <f t="shared" si="52"/>
        <v>0.29819584396902893</v>
      </c>
      <c r="M172" s="2">
        <f t="shared" si="53"/>
        <v>73.3016333265574</v>
      </c>
      <c r="N172" s="1">
        <f t="shared" si="54"/>
        <v>8.656214550878855E-40</v>
      </c>
      <c r="O172" s="1">
        <f t="shared" si="55"/>
        <v>2.4645676636236413E-111</v>
      </c>
      <c r="P172" s="1">
        <f t="shared" si="56"/>
        <v>0.00048145518172191366</v>
      </c>
      <c r="Q172" s="1">
        <f t="shared" si="57"/>
        <v>4.9286468150771065E-33</v>
      </c>
      <c r="R172" s="1">
        <f t="shared" si="58"/>
        <v>0.00048145518172191366</v>
      </c>
    </row>
    <row r="173" spans="1:18" ht="13.5" thickBot="1">
      <c r="A173" s="2">
        <f t="shared" si="45"/>
        <v>391.89618388249755</v>
      </c>
      <c r="B173" s="1">
        <f t="shared" si="59"/>
        <v>0</v>
      </c>
      <c r="C173" s="1">
        <f t="shared" si="60"/>
        <v>0</v>
      </c>
      <c r="D173" s="1">
        <f t="shared" si="61"/>
        <v>2.2451443089860216E-08</v>
      </c>
      <c r="E173" s="1">
        <f t="shared" si="62"/>
        <v>2.0059427366737142E-36</v>
      </c>
      <c r="F173" s="1">
        <f t="shared" si="46"/>
        <v>2.2451443089860216E-08</v>
      </c>
      <c r="G173" s="2">
        <f t="shared" si="47"/>
        <v>33.5911014756428</v>
      </c>
      <c r="H173" s="1">
        <f t="shared" si="48"/>
        <v>0</v>
      </c>
      <c r="I173" s="1">
        <f t="shared" si="49"/>
        <v>2.3402665261337007E-35</v>
      </c>
      <c r="J173" s="1">
        <f t="shared" si="50"/>
        <v>2.228385971834887E-22</v>
      </c>
      <c r="K173" s="1">
        <f t="shared" si="51"/>
        <v>1.2745077686387285</v>
      </c>
      <c r="L173" s="1">
        <f t="shared" si="52"/>
        <v>1.2745077686387285</v>
      </c>
      <c r="M173" s="2">
        <f t="shared" si="53"/>
        <v>73.79691463281792</v>
      </c>
      <c r="N173" s="1">
        <f t="shared" si="54"/>
        <v>1.0652495534582512E-35</v>
      </c>
      <c r="O173" s="1">
        <f t="shared" si="55"/>
        <v>5.416733547436387E-121</v>
      </c>
      <c r="P173" s="1">
        <f t="shared" si="56"/>
        <v>1.1458599069202967E-05</v>
      </c>
      <c r="Q173" s="1">
        <f t="shared" si="57"/>
        <v>5.849267109909377E-38</v>
      </c>
      <c r="R173" s="1">
        <f t="shared" si="58"/>
        <v>1.1458599069202967E-05</v>
      </c>
    </row>
    <row r="174" spans="1:18" ht="13.5" thickBot="1">
      <c r="A174" s="2">
        <f t="shared" si="45"/>
        <v>394.52635961325257</v>
      </c>
      <c r="B174" s="1">
        <f t="shared" si="59"/>
        <v>0</v>
      </c>
      <c r="C174" s="1">
        <f t="shared" si="60"/>
        <v>0</v>
      </c>
      <c r="D174" s="1">
        <f t="shared" si="61"/>
        <v>1.3488592379983882E-06</v>
      </c>
      <c r="E174" s="1">
        <f t="shared" si="62"/>
        <v>1.469932781007205E-32</v>
      </c>
      <c r="F174" s="1">
        <f t="shared" si="46"/>
        <v>1.3488592379983882E-06</v>
      </c>
      <c r="G174" s="2">
        <f t="shared" si="47"/>
        <v>33.81654510970752</v>
      </c>
      <c r="H174" s="1">
        <f t="shared" si="48"/>
        <v>0</v>
      </c>
      <c r="I174" s="1">
        <f t="shared" si="49"/>
        <v>1.7149215778517798E-31</v>
      </c>
      <c r="J174" s="1">
        <f t="shared" si="50"/>
        <v>2.92590693637979E-19</v>
      </c>
      <c r="K174" s="1">
        <f t="shared" si="51"/>
        <v>2.891648407256107</v>
      </c>
      <c r="L174" s="1">
        <f t="shared" si="52"/>
        <v>2.891648407256107</v>
      </c>
      <c r="M174" s="2">
        <f t="shared" si="53"/>
        <v>74.29219593907844</v>
      </c>
      <c r="N174" s="1">
        <f t="shared" si="54"/>
        <v>7.806031597780367E-32</v>
      </c>
      <c r="O174" s="1">
        <f t="shared" si="55"/>
        <v>4.704911565264166E-131</v>
      </c>
      <c r="P174" s="1">
        <f t="shared" si="56"/>
        <v>1.350936521240768E-07</v>
      </c>
      <c r="Q174" s="1">
        <f t="shared" si="57"/>
        <v>3.1239916159975644E-43</v>
      </c>
      <c r="R174" s="1">
        <f t="shared" si="58"/>
        <v>1.350936521240768E-07</v>
      </c>
    </row>
    <row r="175" spans="1:18" ht="13.5" thickBot="1">
      <c r="A175" s="2">
        <f t="shared" si="45"/>
        <v>397.1565353440076</v>
      </c>
      <c r="B175" s="1">
        <f t="shared" si="59"/>
        <v>0</v>
      </c>
      <c r="C175" s="1">
        <f t="shared" si="60"/>
        <v>0</v>
      </c>
      <c r="D175" s="1">
        <f t="shared" si="61"/>
        <v>4.5000809466315824E-05</v>
      </c>
      <c r="E175" s="1">
        <f t="shared" si="62"/>
        <v>6.414045181000843E-29</v>
      </c>
      <c r="F175" s="1">
        <f t="shared" si="46"/>
        <v>4.5000809466315824E-05</v>
      </c>
      <c r="G175" s="2">
        <f t="shared" si="47"/>
        <v>34.04198874377224</v>
      </c>
      <c r="H175" s="1">
        <f t="shared" si="48"/>
        <v>0</v>
      </c>
      <c r="I175" s="1">
        <f t="shared" si="49"/>
        <v>7.48305271120939E-28</v>
      </c>
      <c r="J175" s="1">
        <f t="shared" si="50"/>
        <v>2.229818980995178E-16</v>
      </c>
      <c r="K175" s="1">
        <f t="shared" si="51"/>
        <v>3.482656042853481</v>
      </c>
      <c r="L175" s="1">
        <f t="shared" si="52"/>
        <v>3.4826560428534816</v>
      </c>
      <c r="M175" s="2">
        <f t="shared" si="53"/>
        <v>74.78747724533896</v>
      </c>
      <c r="N175" s="1">
        <f t="shared" si="54"/>
        <v>3.406158431147327E-28</v>
      </c>
      <c r="O175" s="1">
        <f t="shared" si="55"/>
        <v>1.6150379118283166E-141</v>
      </c>
      <c r="P175" s="1">
        <f t="shared" si="56"/>
        <v>7.88980230276533E-10</v>
      </c>
      <c r="Q175" s="1">
        <f t="shared" si="57"/>
        <v>7.508495323121748E-49</v>
      </c>
      <c r="R175" s="1">
        <f t="shared" si="58"/>
        <v>7.88980230276533E-10</v>
      </c>
    </row>
    <row r="176" spans="1:18" ht="13.5" thickBot="1">
      <c r="A176" s="2">
        <f t="shared" si="45"/>
        <v>399.7867110747626</v>
      </c>
      <c r="B176" s="1">
        <f t="shared" si="59"/>
        <v>0</v>
      </c>
      <c r="C176" s="1">
        <f t="shared" si="60"/>
        <v>0</v>
      </c>
      <c r="D176" s="1">
        <f t="shared" si="61"/>
        <v>0.0008336914480537293</v>
      </c>
      <c r="E176" s="1">
        <f t="shared" si="62"/>
        <v>1.6665645895281903E-25</v>
      </c>
      <c r="F176" s="1">
        <f t="shared" si="46"/>
        <v>0.0008336914480537293</v>
      </c>
      <c r="G176" s="2">
        <f t="shared" si="47"/>
        <v>34.267432377836954</v>
      </c>
      <c r="H176" s="1">
        <f t="shared" si="48"/>
        <v>0</v>
      </c>
      <c r="I176" s="1">
        <f t="shared" si="49"/>
        <v>1.9443253544598477E-24</v>
      </c>
      <c r="J176" s="1">
        <f t="shared" si="50"/>
        <v>9.863197155146086E-14</v>
      </c>
      <c r="K176" s="1">
        <f t="shared" si="51"/>
        <v>2.2265773202491315</v>
      </c>
      <c r="L176" s="1">
        <f t="shared" si="52"/>
        <v>2.22657732024923</v>
      </c>
      <c r="M176" s="2">
        <f t="shared" si="53"/>
        <v>75.28275855159949</v>
      </c>
      <c r="N176" s="1">
        <f t="shared" si="54"/>
        <v>8.850238605251377E-25</v>
      </c>
      <c r="O176" s="1">
        <f t="shared" si="55"/>
        <v>2.190943828764632E-152</v>
      </c>
      <c r="P176" s="1">
        <f t="shared" si="56"/>
        <v>2.2825750167992794E-12</v>
      </c>
      <c r="Q176" s="1">
        <f t="shared" si="57"/>
        <v>8.121394721226821E-55</v>
      </c>
      <c r="R176" s="1">
        <f t="shared" si="58"/>
        <v>2.2825750168001644E-12</v>
      </c>
    </row>
    <row r="177" spans="1:18" ht="13.5" thickBot="1">
      <c r="A177" s="2">
        <f t="shared" si="45"/>
        <v>402.4168868055176</v>
      </c>
      <c r="B177" s="1">
        <f t="shared" si="59"/>
        <v>0</v>
      </c>
      <c r="C177" s="1">
        <f t="shared" si="60"/>
        <v>0</v>
      </c>
      <c r="D177" s="1">
        <f t="shared" si="61"/>
        <v>0.008576729097396332</v>
      </c>
      <c r="E177" s="1">
        <f t="shared" si="62"/>
        <v>2.57850442144701E-22</v>
      </c>
      <c r="F177" s="1">
        <f t="shared" si="46"/>
        <v>0.008576729097396332</v>
      </c>
      <c r="G177" s="2">
        <f t="shared" si="47"/>
        <v>34.49287601190167</v>
      </c>
      <c r="H177" s="1">
        <f t="shared" si="48"/>
        <v>0</v>
      </c>
      <c r="I177" s="1">
        <f t="shared" si="49"/>
        <v>3.008255158369893E-21</v>
      </c>
      <c r="J177" s="1">
        <f t="shared" si="50"/>
        <v>2.5322397823591538E-11</v>
      </c>
      <c r="K177" s="1">
        <f t="shared" si="51"/>
        <v>0.755661117806641</v>
      </c>
      <c r="L177" s="1">
        <f t="shared" si="52"/>
        <v>0.7556611178319634</v>
      </c>
      <c r="M177" s="2">
        <f t="shared" si="53"/>
        <v>75.77803985786001</v>
      </c>
      <c r="N177" s="1">
        <f t="shared" si="54"/>
        <v>1.3693066274112018E-21</v>
      </c>
      <c r="O177" s="1">
        <f t="shared" si="55"/>
        <v>1.1746190231352282E-163</v>
      </c>
      <c r="P177" s="1">
        <f t="shared" si="56"/>
        <v>3.271235102646411E-15</v>
      </c>
      <c r="Q177" s="1">
        <f t="shared" si="57"/>
        <v>3.9531470760957496E-61</v>
      </c>
      <c r="R177" s="1">
        <f t="shared" si="58"/>
        <v>3.2712364719530383E-15</v>
      </c>
    </row>
    <row r="178" spans="1:18" ht="13.5" thickBot="1">
      <c r="A178" s="2">
        <f t="shared" si="45"/>
        <v>405.0470625362726</v>
      </c>
      <c r="B178" s="1">
        <f t="shared" si="59"/>
        <v>0</v>
      </c>
      <c r="C178" s="1">
        <f t="shared" si="60"/>
        <v>0</v>
      </c>
      <c r="D178" s="1">
        <f t="shared" si="61"/>
        <v>0.04899698586674166</v>
      </c>
      <c r="E178" s="1">
        <f t="shared" si="62"/>
        <v>2.3755775177215745E-19</v>
      </c>
      <c r="F178" s="1">
        <f t="shared" si="46"/>
        <v>0.04899698586674166</v>
      </c>
      <c r="G178" s="2">
        <f t="shared" si="47"/>
        <v>34.71831964596639</v>
      </c>
      <c r="H178" s="1">
        <f t="shared" si="48"/>
        <v>0</v>
      </c>
      <c r="I178" s="1">
        <f t="shared" si="49"/>
        <v>2.771507104021501E-18</v>
      </c>
      <c r="J178" s="1">
        <f t="shared" si="50"/>
        <v>3.773383511110991E-09</v>
      </c>
      <c r="K178" s="1">
        <f t="shared" si="51"/>
        <v>0.13613771919995318</v>
      </c>
      <c r="L178" s="1">
        <f t="shared" si="52"/>
        <v>0.1361377229733367</v>
      </c>
      <c r="M178" s="2">
        <f t="shared" si="53"/>
        <v>76.27332116412053</v>
      </c>
      <c r="N178" s="1">
        <f t="shared" si="54"/>
        <v>1.2615429362417435E-18</v>
      </c>
      <c r="O178" s="1">
        <f t="shared" si="55"/>
        <v>2.4887431731432435E-175</v>
      </c>
      <c r="P178" s="1">
        <f t="shared" si="56"/>
        <v>2.3223422114538774E-18</v>
      </c>
      <c r="Q178" s="1">
        <f t="shared" si="57"/>
        <v>8.659443351116013E-68</v>
      </c>
      <c r="R178" s="1">
        <f t="shared" si="58"/>
        <v>3.583885147695621E-18</v>
      </c>
    </row>
    <row r="179" spans="1:18" ht="13.5" thickBot="1">
      <c r="A179" s="2">
        <f t="shared" si="45"/>
        <v>407.67723826702763</v>
      </c>
      <c r="B179" s="1">
        <f t="shared" si="59"/>
        <v>0</v>
      </c>
      <c r="C179" s="1">
        <f t="shared" si="60"/>
        <v>0</v>
      </c>
      <c r="D179" s="1">
        <f t="shared" si="61"/>
        <v>0.155434836861397</v>
      </c>
      <c r="E179" s="1">
        <f t="shared" si="62"/>
        <v>1.303245181972057E-16</v>
      </c>
      <c r="F179" s="1">
        <f t="shared" si="46"/>
        <v>0.15543483686139714</v>
      </c>
      <c r="G179" s="2">
        <f t="shared" si="47"/>
        <v>34.943763280031106</v>
      </c>
      <c r="H179" s="1">
        <f t="shared" si="48"/>
        <v>0</v>
      </c>
      <c r="I179" s="1">
        <f t="shared" si="49"/>
        <v>1.5204527123073886E-15</v>
      </c>
      <c r="J179" s="1">
        <f t="shared" si="50"/>
        <v>3.2635936095749046E-07</v>
      </c>
      <c r="K179" s="1">
        <f t="shared" si="51"/>
        <v>0.01301942976009062</v>
      </c>
      <c r="L179" s="1">
        <f t="shared" si="52"/>
        <v>0.013019756119453097</v>
      </c>
      <c r="M179" s="2">
        <f t="shared" si="53"/>
        <v>76.76860247038105</v>
      </c>
      <c r="N179" s="1">
        <f t="shared" si="54"/>
        <v>6.9208423688253E-16</v>
      </c>
      <c r="O179" s="1">
        <f t="shared" si="55"/>
        <v>2.083916908169873E-187</v>
      </c>
      <c r="P179" s="1">
        <f t="shared" si="56"/>
        <v>8.167110549770648E-22</v>
      </c>
      <c r="Q179" s="1">
        <f t="shared" si="57"/>
        <v>8.536338490777289E-75</v>
      </c>
      <c r="R179" s="1">
        <f t="shared" si="58"/>
        <v>6.920850535935849E-16</v>
      </c>
    </row>
    <row r="180" spans="1:18" ht="13.5" thickBot="1">
      <c r="A180" s="2">
        <f t="shared" si="45"/>
        <v>410.30741399778265</v>
      </c>
      <c r="B180" s="1">
        <f t="shared" si="59"/>
        <v>0</v>
      </c>
      <c r="C180" s="1">
        <f t="shared" si="60"/>
        <v>0</v>
      </c>
      <c r="D180" s="1">
        <f t="shared" si="61"/>
        <v>0.273815913364751</v>
      </c>
      <c r="E180" s="1">
        <f t="shared" si="62"/>
        <v>4.257343037434889E-14</v>
      </c>
      <c r="F180" s="1">
        <f t="shared" si="46"/>
        <v>0.27381591336479355</v>
      </c>
      <c r="G180" s="2">
        <f t="shared" si="47"/>
        <v>35.169206914095824</v>
      </c>
      <c r="H180" s="1">
        <f t="shared" si="48"/>
        <v>0</v>
      </c>
      <c r="I180" s="1">
        <f t="shared" si="49"/>
        <v>4.966900210360839E-13</v>
      </c>
      <c r="J180" s="1">
        <f t="shared" si="50"/>
        <v>1.6383255627889775E-05</v>
      </c>
      <c r="K180" s="1">
        <f t="shared" si="51"/>
        <v>0.0006609483978184101</v>
      </c>
      <c r="L180" s="1">
        <f t="shared" si="52"/>
        <v>0.0006773316539429899</v>
      </c>
      <c r="M180" s="2">
        <f t="shared" si="53"/>
        <v>77.26388377664158</v>
      </c>
      <c r="N180" s="1">
        <f t="shared" si="54"/>
        <v>2.2608485709121904E-13</v>
      </c>
      <c r="O180" s="1">
        <f t="shared" si="55"/>
        <v>6.896011546916883E-200</v>
      </c>
      <c r="P180" s="1">
        <f t="shared" si="56"/>
        <v>1.4227821641064738E-25</v>
      </c>
      <c r="Q180" s="1">
        <f t="shared" si="57"/>
        <v>3.786935685880193E-82</v>
      </c>
      <c r="R180" s="1">
        <f t="shared" si="58"/>
        <v>2.260848570913613E-13</v>
      </c>
    </row>
    <row r="181" spans="1:18" ht="13.5" thickBot="1">
      <c r="A181" s="2">
        <f t="shared" si="45"/>
        <v>412.93758972853766</v>
      </c>
      <c r="B181" s="1">
        <f t="shared" si="59"/>
        <v>0</v>
      </c>
      <c r="C181" s="1">
        <f t="shared" si="60"/>
        <v>0</v>
      </c>
      <c r="D181" s="1">
        <f t="shared" si="61"/>
        <v>0.2678553546278985</v>
      </c>
      <c r="E181" s="1">
        <f t="shared" si="62"/>
        <v>8.281457121822298E-12</v>
      </c>
      <c r="F181" s="1">
        <f t="shared" si="46"/>
        <v>0.26785535463617993</v>
      </c>
      <c r="G181" s="2">
        <f t="shared" si="47"/>
        <v>35.39465054816054</v>
      </c>
      <c r="H181" s="1">
        <f t="shared" si="48"/>
        <v>0</v>
      </c>
      <c r="I181" s="1">
        <f t="shared" si="49"/>
        <v>9.661699975495255E-11</v>
      </c>
      <c r="J181" s="1">
        <f t="shared" si="50"/>
        <v>0.0004773570576735862</v>
      </c>
      <c r="K181" s="1">
        <f t="shared" si="51"/>
        <v>1.7811694762377125E-05</v>
      </c>
      <c r="L181" s="1">
        <f t="shared" si="52"/>
        <v>0.0004951688490529631</v>
      </c>
      <c r="M181" s="2">
        <f t="shared" si="53"/>
        <v>77.7591650829021</v>
      </c>
      <c r="N181" s="1">
        <f t="shared" si="54"/>
        <v>4.3978416430872704E-11</v>
      </c>
      <c r="O181" s="1">
        <f t="shared" si="55"/>
        <v>9.018469204082329E-213</v>
      </c>
      <c r="P181" s="1">
        <f t="shared" si="56"/>
        <v>1.2278240905262847E-29</v>
      </c>
      <c r="Q181" s="1">
        <f t="shared" si="57"/>
        <v>7.560297414320113E-90</v>
      </c>
      <c r="R181" s="1">
        <f t="shared" si="58"/>
        <v>4.3978416430872704E-11</v>
      </c>
    </row>
    <row r="182" spans="1:18" ht="13.5" thickBot="1">
      <c r="A182" s="2">
        <f t="shared" si="45"/>
        <v>415.5677654592927</v>
      </c>
      <c r="B182" s="1">
        <f t="shared" si="59"/>
        <v>0</v>
      </c>
      <c r="C182" s="1">
        <f t="shared" si="60"/>
        <v>0</v>
      </c>
      <c r="D182" s="1">
        <f t="shared" si="61"/>
        <v>0.14550345519330468</v>
      </c>
      <c r="E182" s="1">
        <f t="shared" si="62"/>
        <v>9.59247035269019E-10</v>
      </c>
      <c r="F182" s="1">
        <f t="shared" si="46"/>
        <v>0.14550345615255172</v>
      </c>
      <c r="G182" s="2">
        <f t="shared" si="47"/>
        <v>35.62009418222526</v>
      </c>
      <c r="H182" s="1">
        <f t="shared" si="48"/>
        <v>0</v>
      </c>
      <c r="I182" s="1">
        <f t="shared" si="49"/>
        <v>1.1191215411509581E-08</v>
      </c>
      <c r="J182" s="1">
        <f t="shared" si="50"/>
        <v>0.008072824200734262</v>
      </c>
      <c r="K182" s="1">
        <f t="shared" si="51"/>
        <v>2.548032907686484E-07</v>
      </c>
      <c r="L182" s="1">
        <f t="shared" si="52"/>
        <v>0.008073090195240442</v>
      </c>
      <c r="M182" s="2">
        <f t="shared" si="53"/>
        <v>78.25444638916262</v>
      </c>
      <c r="N182" s="1">
        <f t="shared" si="54"/>
        <v>5.094051077795036E-09</v>
      </c>
      <c r="O182" s="1">
        <f t="shared" si="55"/>
        <v>4.661062626146849E-226</v>
      </c>
      <c r="P182" s="1">
        <f t="shared" si="56"/>
        <v>5.2488196188941304E-34</v>
      </c>
      <c r="Q182" s="1">
        <f t="shared" si="57"/>
        <v>6.79241920017392E-98</v>
      </c>
      <c r="R182" s="1">
        <f t="shared" si="58"/>
        <v>5.094051077795036E-09</v>
      </c>
    </row>
    <row r="183" spans="1:18" ht="13.5" thickBot="1">
      <c r="A183" s="2">
        <f t="shared" si="45"/>
        <v>418.1979411900477</v>
      </c>
      <c r="B183" s="1">
        <f t="shared" si="59"/>
        <v>0</v>
      </c>
      <c r="C183" s="1">
        <f t="shared" si="60"/>
        <v>0</v>
      </c>
      <c r="D183" s="1">
        <f t="shared" si="61"/>
        <v>0.04389121524916161</v>
      </c>
      <c r="E183" s="1">
        <f t="shared" si="62"/>
        <v>6.616217430391523E-08</v>
      </c>
      <c r="F183" s="1">
        <f t="shared" si="46"/>
        <v>0.043891281411335914</v>
      </c>
      <c r="G183" s="2">
        <f t="shared" si="47"/>
        <v>35.845537816289976</v>
      </c>
      <c r="H183" s="1">
        <f t="shared" si="48"/>
        <v>0</v>
      </c>
      <c r="I183" s="1">
        <f t="shared" si="49"/>
        <v>7.718920335480085E-07</v>
      </c>
      <c r="J183" s="1">
        <f t="shared" si="50"/>
        <v>0.07924039815620298</v>
      </c>
      <c r="K183" s="1">
        <f t="shared" si="51"/>
        <v>1.9349374030317013E-09</v>
      </c>
      <c r="L183" s="1">
        <f t="shared" si="52"/>
        <v>0.07924117198317394</v>
      </c>
      <c r="M183" s="2">
        <f t="shared" si="53"/>
        <v>78.74972769542315</v>
      </c>
      <c r="N183" s="1">
        <f t="shared" si="54"/>
        <v>3.5135213655107614E-07</v>
      </c>
      <c r="O183" s="1">
        <f t="shared" si="55"/>
        <v>9.520380687489377E-240</v>
      </c>
      <c r="P183" s="1">
        <f t="shared" si="56"/>
        <v>1.1115139196210939E-38</v>
      </c>
      <c r="Q183" s="1">
        <f t="shared" si="57"/>
        <v>2.7462794723185266E-106</v>
      </c>
      <c r="R183" s="1">
        <f t="shared" si="58"/>
        <v>3.5135213655107614E-07</v>
      </c>
    </row>
    <row r="184" spans="1:18" ht="13.5" thickBot="1">
      <c r="A184" s="2">
        <f t="shared" si="45"/>
        <v>420.8281169208027</v>
      </c>
      <c r="B184" s="1">
        <f t="shared" si="59"/>
        <v>0</v>
      </c>
      <c r="C184" s="1">
        <f t="shared" si="60"/>
        <v>0</v>
      </c>
      <c r="D184" s="1">
        <f t="shared" si="61"/>
        <v>0.007352130893538205</v>
      </c>
      <c r="E184" s="1">
        <f t="shared" si="62"/>
        <v>2.7173442942926056E-06</v>
      </c>
      <c r="F184" s="1">
        <f t="shared" si="46"/>
        <v>0.007354848237832498</v>
      </c>
      <c r="G184" s="2">
        <f t="shared" si="47"/>
        <v>36.070981450354694</v>
      </c>
      <c r="H184" s="1">
        <f t="shared" si="48"/>
        <v>0</v>
      </c>
      <c r="I184" s="1">
        <f t="shared" si="49"/>
        <v>3.170235010016453E-05</v>
      </c>
      <c r="J184" s="1">
        <f t="shared" si="50"/>
        <v>0.4514470399875418</v>
      </c>
      <c r="K184" s="1">
        <f t="shared" si="51"/>
        <v>7.799933599722449E-12</v>
      </c>
      <c r="L184" s="1">
        <f t="shared" si="52"/>
        <v>0.4514787423454419</v>
      </c>
      <c r="M184" s="2">
        <f t="shared" si="53"/>
        <v>79.24500900168367</v>
      </c>
      <c r="N184" s="1">
        <f t="shared" si="54"/>
        <v>1.4430371032831692E-05</v>
      </c>
      <c r="O184" s="1">
        <f t="shared" si="55"/>
        <v>7.684948406401122E-254</v>
      </c>
      <c r="P184" s="1">
        <f t="shared" si="56"/>
        <v>1.1659929470515783E-43</v>
      </c>
      <c r="Q184" s="1">
        <f t="shared" si="57"/>
        <v>4.9968881667309185E-115</v>
      </c>
      <c r="R184" s="1">
        <f t="shared" si="58"/>
        <v>1.4430371032831692E-05</v>
      </c>
    </row>
    <row r="185" spans="1:18" ht="13.5" thickBot="1">
      <c r="A185" s="2">
        <f aca="true" t="shared" si="63" ref="A185:A216">A184+pastemps</f>
        <v>423.4582926515577</v>
      </c>
      <c r="B185" s="1">
        <f t="shared" si="59"/>
        <v>0</v>
      </c>
      <c r="C185" s="1">
        <f t="shared" si="60"/>
        <v>0</v>
      </c>
      <c r="D185" s="1">
        <f t="shared" si="61"/>
        <v>0.0006838804371930219</v>
      </c>
      <c r="E185" s="1">
        <f t="shared" si="62"/>
        <v>6.645614768348826E-05</v>
      </c>
      <c r="F185" s="1">
        <f t="shared" si="46"/>
        <v>0.0007503365848765102</v>
      </c>
      <c r="G185" s="2">
        <f aca="true" t="shared" si="64" ref="G185:G216">G184+$I$14</f>
        <v>36.29642508441941</v>
      </c>
      <c r="H185" s="1">
        <f t="shared" si="48"/>
        <v>0</v>
      </c>
      <c r="I185" s="1">
        <f t="shared" si="49"/>
        <v>0.0007753217229758009</v>
      </c>
      <c r="J185" s="1">
        <f t="shared" si="50"/>
        <v>1.4928149557346333</v>
      </c>
      <c r="K185" s="1">
        <f t="shared" si="51"/>
        <v>1.6690793731196516E-14</v>
      </c>
      <c r="L185" s="1">
        <f t="shared" si="52"/>
        <v>1.4935902774576257</v>
      </c>
      <c r="M185" s="2">
        <f aca="true" t="shared" si="65" ref="M185:M216">M184+$J$14</f>
        <v>79.74029030794419</v>
      </c>
      <c r="N185" s="1">
        <f t="shared" si="54"/>
        <v>0.0003529132728964102</v>
      </c>
      <c r="O185" s="1">
        <f t="shared" si="55"/>
        <v>2.451573185980201E-268</v>
      </c>
      <c r="P185" s="1">
        <f t="shared" si="56"/>
        <v>6.059052296751928E-49</v>
      </c>
      <c r="Q185" s="1">
        <f t="shared" si="57"/>
        <v>4.091562393436112E-124</v>
      </c>
      <c r="R185" s="1">
        <f t="shared" si="58"/>
        <v>0.0003529132728964102</v>
      </c>
    </row>
    <row r="186" spans="1:18" ht="13.5" thickBot="1">
      <c r="A186" s="2">
        <f t="shared" si="63"/>
        <v>426.0884683823127</v>
      </c>
      <c r="B186" s="1">
        <f t="shared" si="59"/>
        <v>0</v>
      </c>
      <c r="C186" s="1">
        <f t="shared" si="60"/>
        <v>0</v>
      </c>
      <c r="D186" s="1">
        <f t="shared" si="61"/>
        <v>3.53246979008769E-05</v>
      </c>
      <c r="E186" s="1">
        <f t="shared" si="62"/>
        <v>0.0009677902723997714</v>
      </c>
      <c r="F186" s="1">
        <f t="shared" si="46"/>
        <v>0.0010031149703006483</v>
      </c>
      <c r="G186" s="2">
        <f t="shared" si="64"/>
        <v>36.52186871848413</v>
      </c>
      <c r="H186" s="1">
        <f t="shared" si="48"/>
        <v>0</v>
      </c>
      <c r="I186" s="1">
        <f t="shared" si="49"/>
        <v>0.011290886511352138</v>
      </c>
      <c r="J186" s="1">
        <f t="shared" si="50"/>
        <v>2.865128810604256</v>
      </c>
      <c r="K186" s="1">
        <f t="shared" si="51"/>
        <v>1.8959425489820305E-17</v>
      </c>
      <c r="L186" s="1">
        <f t="shared" si="52"/>
        <v>2.876419697115608</v>
      </c>
      <c r="M186" s="2">
        <f t="shared" si="65"/>
        <v>80.23557161420472</v>
      </c>
      <c r="N186" s="1">
        <f t="shared" si="54"/>
        <v>0.005139419668689236</v>
      </c>
      <c r="O186" s="1">
        <f t="shared" si="55"/>
        <v>3.0907653445348554E-283</v>
      </c>
      <c r="P186" s="1">
        <f t="shared" si="56"/>
        <v>1.559700597176818E-54</v>
      </c>
      <c r="Q186" s="1">
        <f t="shared" si="57"/>
        <v>1.5076945885630433E-133</v>
      </c>
      <c r="R186" s="1">
        <f t="shared" si="58"/>
        <v>0.005139419668689236</v>
      </c>
    </row>
    <row r="187" spans="1:18" ht="13.5" thickBot="1">
      <c r="A187" s="2">
        <f t="shared" si="63"/>
        <v>428.71864411306774</v>
      </c>
      <c r="B187" s="1">
        <f t="shared" si="59"/>
        <v>0</v>
      </c>
      <c r="C187" s="1">
        <f t="shared" si="60"/>
        <v>0</v>
      </c>
      <c r="D187" s="1">
        <f t="shared" si="61"/>
        <v>1.0132300412209633E-06</v>
      </c>
      <c r="E187" s="1">
        <f t="shared" si="62"/>
        <v>0.008392337446038622</v>
      </c>
      <c r="F187" s="1">
        <f t="shared" si="46"/>
        <v>0.008393350676079844</v>
      </c>
      <c r="G187" s="2">
        <f t="shared" si="64"/>
        <v>36.747312352548846</v>
      </c>
      <c r="H187" s="1">
        <f t="shared" si="48"/>
        <v>0</v>
      </c>
      <c r="I187" s="1">
        <f t="shared" si="49"/>
        <v>0.09791060353726527</v>
      </c>
      <c r="J187" s="1">
        <f t="shared" si="50"/>
        <v>3.1916946303716447</v>
      </c>
      <c r="K187" s="1">
        <f t="shared" si="51"/>
        <v>1.143234850144088E-20</v>
      </c>
      <c r="L187" s="1">
        <f t="shared" si="52"/>
        <v>3.28960523390891</v>
      </c>
      <c r="M187" s="2">
        <f t="shared" si="65"/>
        <v>80.73085292046524</v>
      </c>
      <c r="N187" s="1">
        <f t="shared" si="54"/>
        <v>0.04456724288981256</v>
      </c>
      <c r="O187" s="1">
        <f t="shared" si="55"/>
        <v>1.539942377401984E-298</v>
      </c>
      <c r="P187" s="1">
        <f t="shared" si="56"/>
        <v>1.9888660563377077E-60</v>
      </c>
      <c r="Q187" s="1">
        <f t="shared" si="57"/>
        <v>2.500185448760233E-143</v>
      </c>
      <c r="R187" s="1">
        <f t="shared" si="58"/>
        <v>0.04456724288981256</v>
      </c>
    </row>
    <row r="188" spans="1:18" ht="13.5" thickBot="1">
      <c r="A188" s="2">
        <f t="shared" si="63"/>
        <v>431.34881984382275</v>
      </c>
      <c r="B188" s="1">
        <f t="shared" si="59"/>
        <v>0</v>
      </c>
      <c r="C188" s="1">
        <f t="shared" si="60"/>
        <v>0</v>
      </c>
      <c r="D188" s="1">
        <f t="shared" si="61"/>
        <v>1.613871619604078E-08</v>
      </c>
      <c r="E188" s="1">
        <f t="shared" si="62"/>
        <v>0.043335141497605034</v>
      </c>
      <c r="F188" s="1">
        <f t="shared" si="46"/>
        <v>0.04333515763632123</v>
      </c>
      <c r="G188" s="2">
        <f t="shared" si="64"/>
        <v>36.97275598661356</v>
      </c>
      <c r="H188" s="1">
        <f t="shared" si="48"/>
        <v>0</v>
      </c>
      <c r="I188" s="1">
        <f t="shared" si="49"/>
        <v>0.5055766508059542</v>
      </c>
      <c r="J188" s="1">
        <f t="shared" si="50"/>
        <v>2.0636570285235067</v>
      </c>
      <c r="K188" s="1">
        <f t="shared" si="51"/>
        <v>3.659382740015871E-24</v>
      </c>
      <c r="L188" s="1">
        <f t="shared" si="52"/>
        <v>2.569233679329461</v>
      </c>
      <c r="M188" s="2">
        <f t="shared" si="65"/>
        <v>81.22613422672576</v>
      </c>
      <c r="N188" s="1">
        <f t="shared" si="54"/>
        <v>0.23012989994811864</v>
      </c>
      <c r="O188" s="1">
        <f t="shared" si="55"/>
        <v>0</v>
      </c>
      <c r="P188" s="1">
        <f t="shared" si="56"/>
        <v>1.256312245797354E-66</v>
      </c>
      <c r="Q188" s="1">
        <f t="shared" si="57"/>
        <v>1.8658027109142801E-153</v>
      </c>
      <c r="R188" s="1">
        <f t="shared" si="58"/>
        <v>0.23012989994811864</v>
      </c>
    </row>
    <row r="189" spans="1:18" ht="13.5" thickBot="1">
      <c r="A189" s="2">
        <f t="shared" si="63"/>
        <v>433.97899557457777</v>
      </c>
      <c r="B189" s="1">
        <f t="shared" si="59"/>
        <v>0</v>
      </c>
      <c r="C189" s="1">
        <f t="shared" si="60"/>
        <v>0</v>
      </c>
      <c r="D189" s="1">
        <f t="shared" si="61"/>
        <v>1.4274510906057078E-10</v>
      </c>
      <c r="E189" s="1">
        <f t="shared" si="62"/>
        <v>0.1332456670733669</v>
      </c>
      <c r="F189" s="1">
        <f t="shared" si="46"/>
        <v>0.13324566721611203</v>
      </c>
      <c r="G189" s="2">
        <f t="shared" si="64"/>
        <v>37.19819962067828</v>
      </c>
      <c r="H189" s="1">
        <f t="shared" si="48"/>
        <v>0</v>
      </c>
      <c r="I189" s="1">
        <f t="shared" si="49"/>
        <v>1.5545327825237063</v>
      </c>
      <c r="J189" s="1">
        <f t="shared" si="50"/>
        <v>0.7744488081959698</v>
      </c>
      <c r="K189" s="1">
        <f t="shared" si="51"/>
        <v>6.217879686835595E-28</v>
      </c>
      <c r="L189" s="1">
        <f t="shared" si="52"/>
        <v>2.328981590719676</v>
      </c>
      <c r="M189" s="2">
        <f t="shared" si="65"/>
        <v>81.72141553298628</v>
      </c>
      <c r="N189" s="1">
        <f t="shared" si="54"/>
        <v>0.7075969057076179</v>
      </c>
      <c r="O189" s="1">
        <f t="shared" si="55"/>
        <v>0</v>
      </c>
      <c r="P189" s="1">
        <f t="shared" si="56"/>
        <v>3.9311300388831416E-73</v>
      </c>
      <c r="Q189" s="1">
        <f t="shared" si="57"/>
        <v>6.266050138602877E-164</v>
      </c>
      <c r="R189" s="1">
        <f t="shared" si="58"/>
        <v>0.7075969057076179</v>
      </c>
    </row>
    <row r="190" spans="1:18" ht="13.5" thickBot="1">
      <c r="A190" s="2">
        <f t="shared" si="63"/>
        <v>436.6091713053328</v>
      </c>
      <c r="B190" s="1">
        <f t="shared" si="59"/>
        <v>0</v>
      </c>
      <c r="C190" s="1">
        <f t="shared" si="60"/>
        <v>0</v>
      </c>
      <c r="D190" s="1">
        <f t="shared" si="61"/>
        <v>7.01107825442802E-13</v>
      </c>
      <c r="E190" s="1">
        <f t="shared" si="62"/>
        <v>0.24396165300021344</v>
      </c>
      <c r="F190" s="1">
        <f t="shared" si="46"/>
        <v>0.24396165300091455</v>
      </c>
      <c r="G190" s="2">
        <f t="shared" si="64"/>
        <v>37.423643254743</v>
      </c>
      <c r="H190" s="1">
        <f t="shared" si="48"/>
        <v>0</v>
      </c>
      <c r="I190" s="1">
        <f t="shared" si="49"/>
        <v>2.846219285003299</v>
      </c>
      <c r="J190" s="1">
        <f t="shared" si="50"/>
        <v>0.1686890596877615</v>
      </c>
      <c r="K190" s="1">
        <f t="shared" si="51"/>
        <v>5.608398856428021E-32</v>
      </c>
      <c r="L190" s="1">
        <f t="shared" si="52"/>
        <v>3.0149083446910603</v>
      </c>
      <c r="M190" s="2">
        <f t="shared" si="65"/>
        <v>82.21669683924681</v>
      </c>
      <c r="N190" s="1">
        <f t="shared" si="54"/>
        <v>1.2955506514082376</v>
      </c>
      <c r="O190" s="1">
        <f t="shared" si="55"/>
        <v>0</v>
      </c>
      <c r="P190" s="1">
        <f t="shared" si="56"/>
        <v>6.0934743487995205E-80</v>
      </c>
      <c r="Q190" s="1">
        <f t="shared" si="57"/>
        <v>9.47014570203534E-175</v>
      </c>
      <c r="R190" s="1">
        <f t="shared" si="58"/>
        <v>1.2955506514082376</v>
      </c>
    </row>
    <row r="191" spans="1:18" ht="13.5" thickBot="1">
      <c r="A191" s="2">
        <f t="shared" si="63"/>
        <v>439.2393470360878</v>
      </c>
      <c r="B191" s="1">
        <f t="shared" si="59"/>
        <v>0</v>
      </c>
      <c r="C191" s="1">
        <f t="shared" si="60"/>
        <v>0</v>
      </c>
      <c r="D191" s="1">
        <f t="shared" si="61"/>
        <v>1.9122281969068325E-15</v>
      </c>
      <c r="E191" s="1">
        <f t="shared" si="62"/>
        <v>0.2659779502033495</v>
      </c>
      <c r="F191" s="1">
        <f t="shared" si="46"/>
        <v>0.2659779502033514</v>
      </c>
      <c r="G191" s="2">
        <f t="shared" si="64"/>
        <v>37.649086888807716</v>
      </c>
      <c r="H191" s="1">
        <f t="shared" si="48"/>
        <v>0</v>
      </c>
      <c r="I191" s="1">
        <f t="shared" si="49"/>
        <v>3.103076085705299</v>
      </c>
      <c r="J191" s="1">
        <f t="shared" si="50"/>
        <v>0.021326526456780685</v>
      </c>
      <c r="K191" s="1">
        <f t="shared" si="51"/>
        <v>2.685329410685829E-36</v>
      </c>
      <c r="L191" s="1">
        <f t="shared" si="52"/>
        <v>3.1244026121620796</v>
      </c>
      <c r="M191" s="2">
        <f t="shared" si="65"/>
        <v>82.71197814550733</v>
      </c>
      <c r="N191" s="1">
        <f t="shared" si="54"/>
        <v>1.4124675022012267</v>
      </c>
      <c r="O191" s="1">
        <f t="shared" si="55"/>
        <v>0</v>
      </c>
      <c r="P191" s="1">
        <f t="shared" si="56"/>
        <v>4.678862948831859E-87</v>
      </c>
      <c r="Q191" s="1">
        <f t="shared" si="57"/>
        <v>6.441011957890698E-186</v>
      </c>
      <c r="R191" s="1">
        <f t="shared" si="58"/>
        <v>1.4124675022012267</v>
      </c>
    </row>
    <row r="192" spans="1:18" ht="13.5" thickBot="1">
      <c r="A192" s="2">
        <f t="shared" si="63"/>
        <v>441.8695227668428</v>
      </c>
      <c r="B192" s="1">
        <f t="shared" si="59"/>
        <v>0</v>
      </c>
      <c r="C192" s="1">
        <f t="shared" si="60"/>
        <v>0</v>
      </c>
      <c r="D192" s="1">
        <f t="shared" si="61"/>
        <v>2.8961826441289466E-18</v>
      </c>
      <c r="E192" s="1">
        <f t="shared" si="62"/>
        <v>0.1726733432030906</v>
      </c>
      <c r="F192" s="1">
        <f t="shared" si="46"/>
        <v>0.1726733432030906</v>
      </c>
      <c r="G192" s="2">
        <f t="shared" si="64"/>
        <v>37.87453052287243</v>
      </c>
      <c r="H192" s="1">
        <f t="shared" si="48"/>
        <v>0</v>
      </c>
      <c r="I192" s="1">
        <f t="shared" si="49"/>
        <v>2.0145223373682204</v>
      </c>
      <c r="J192" s="1">
        <f t="shared" si="50"/>
        <v>0.001564920720908979</v>
      </c>
      <c r="K192" s="1">
        <f t="shared" si="51"/>
        <v>6.825246538830036E-41</v>
      </c>
      <c r="L192" s="1">
        <f t="shared" si="52"/>
        <v>2.0160872580891294</v>
      </c>
      <c r="M192" s="2">
        <f t="shared" si="65"/>
        <v>83.20725945176785</v>
      </c>
      <c r="N192" s="1">
        <f t="shared" si="54"/>
        <v>0.9169763342573235</v>
      </c>
      <c r="O192" s="1">
        <f t="shared" si="55"/>
        <v>0</v>
      </c>
      <c r="P192" s="1">
        <f t="shared" si="56"/>
        <v>1.7796861517379038E-94</v>
      </c>
      <c r="Q192" s="1">
        <f t="shared" si="57"/>
        <v>1.9714519629337024E-197</v>
      </c>
      <c r="R192" s="1">
        <f t="shared" si="58"/>
        <v>0.9169763342573235</v>
      </c>
    </row>
    <row r="193" spans="1:18" ht="13.5" thickBot="1">
      <c r="A193" s="2">
        <f t="shared" si="63"/>
        <v>444.4996984975978</v>
      </c>
      <c r="B193" s="1">
        <f t="shared" si="59"/>
        <v>0</v>
      </c>
      <c r="C193" s="1">
        <f t="shared" si="60"/>
        <v>0</v>
      </c>
      <c r="D193" s="1">
        <f t="shared" si="61"/>
        <v>2.4358105150685294E-21</v>
      </c>
      <c r="E193" s="1">
        <f t="shared" si="62"/>
        <v>0.06675142725281151</v>
      </c>
      <c r="F193" s="1">
        <f t="shared" si="46"/>
        <v>0.06675142725281151</v>
      </c>
      <c r="G193" s="2">
        <f t="shared" si="64"/>
        <v>38.09997415693715</v>
      </c>
      <c r="H193" s="1">
        <f t="shared" si="48"/>
        <v>0</v>
      </c>
      <c r="I193" s="1">
        <f t="shared" si="49"/>
        <v>0.7787666512820011</v>
      </c>
      <c r="J193" s="1">
        <f t="shared" si="50"/>
        <v>6.665052321946623E-05</v>
      </c>
      <c r="K193" s="1">
        <f t="shared" si="51"/>
        <v>9.208761326638927E-46</v>
      </c>
      <c r="L193" s="1">
        <f t="shared" si="52"/>
        <v>0.7788333018052205</v>
      </c>
      <c r="M193" s="2">
        <f t="shared" si="65"/>
        <v>83.70254075802838</v>
      </c>
      <c r="N193" s="1">
        <f t="shared" si="54"/>
        <v>0.35448134572063217</v>
      </c>
      <c r="O193" s="1">
        <f t="shared" si="55"/>
        <v>0</v>
      </c>
      <c r="P193" s="1">
        <f t="shared" si="56"/>
        <v>3.3533144303617728E-102</v>
      </c>
      <c r="Q193" s="1">
        <f t="shared" si="57"/>
        <v>2.7155196055307076E-209</v>
      </c>
      <c r="R193" s="1">
        <f t="shared" si="58"/>
        <v>0.35448134572063217</v>
      </c>
    </row>
    <row r="194" spans="1:18" ht="13.5" thickBot="1">
      <c r="A194" s="2">
        <f t="shared" si="63"/>
        <v>447.12987422835283</v>
      </c>
      <c r="B194" s="1">
        <f t="shared" si="59"/>
        <v>0</v>
      </c>
      <c r="C194" s="1">
        <f t="shared" si="60"/>
        <v>0</v>
      </c>
      <c r="D194" s="1">
        <f t="shared" si="61"/>
        <v>1.1376073274764518E-24</v>
      </c>
      <c r="E194" s="1">
        <f t="shared" si="62"/>
        <v>0.015365666748072482</v>
      </c>
      <c r="F194" s="1">
        <f t="shared" si="46"/>
        <v>0.015365666748072482</v>
      </c>
      <c r="G194" s="2">
        <f t="shared" si="64"/>
        <v>38.32541779100187</v>
      </c>
      <c r="H194" s="1">
        <f t="shared" si="48"/>
        <v>0</v>
      </c>
      <c r="I194" s="1">
        <f t="shared" si="49"/>
        <v>0.17926611206057982</v>
      </c>
      <c r="J194" s="1">
        <f t="shared" si="50"/>
        <v>1.6476076201866912E-06</v>
      </c>
      <c r="K194" s="1">
        <f t="shared" si="51"/>
        <v>6.595476682987329E-51</v>
      </c>
      <c r="L194" s="1">
        <f t="shared" si="52"/>
        <v>0.17926775966820002</v>
      </c>
      <c r="M194" s="2">
        <f t="shared" si="65"/>
        <v>84.1978220642889</v>
      </c>
      <c r="N194" s="1">
        <f t="shared" si="54"/>
        <v>0.08159888785779776</v>
      </c>
      <c r="O194" s="1">
        <f t="shared" si="55"/>
        <v>0</v>
      </c>
      <c r="P194" s="1">
        <f t="shared" si="56"/>
        <v>3.1299175300925385E-110</v>
      </c>
      <c r="Q194" s="1">
        <f t="shared" si="57"/>
        <v>1.683272139516853E-221</v>
      </c>
      <c r="R194" s="1">
        <f t="shared" si="58"/>
        <v>0.08159888785779776</v>
      </c>
    </row>
    <row r="195" spans="1:18" ht="13.5" thickBot="1">
      <c r="A195" s="2">
        <f t="shared" si="63"/>
        <v>449.76004995910785</v>
      </c>
      <c r="B195" s="1">
        <f t="shared" si="59"/>
        <v>0</v>
      </c>
      <c r="C195" s="1">
        <f t="shared" si="60"/>
        <v>0</v>
      </c>
      <c r="D195" s="1">
        <f t="shared" si="61"/>
        <v>2.950343523644936E-28</v>
      </c>
      <c r="E195" s="1">
        <f t="shared" si="62"/>
        <v>0.0021061915173147447</v>
      </c>
      <c r="F195" s="1">
        <f t="shared" si="46"/>
        <v>0.0021061915173147447</v>
      </c>
      <c r="G195" s="2">
        <f t="shared" si="64"/>
        <v>38.550861425066586</v>
      </c>
      <c r="H195" s="1">
        <f t="shared" si="48"/>
        <v>0</v>
      </c>
      <c r="I195" s="1">
        <f t="shared" si="49"/>
        <v>0.02457223436862418</v>
      </c>
      <c r="J195" s="1">
        <f t="shared" si="50"/>
        <v>2.3639758064700665E-08</v>
      </c>
      <c r="K195" s="1">
        <f t="shared" si="51"/>
        <v>2.5075711249834275E-56</v>
      </c>
      <c r="L195" s="1">
        <f t="shared" si="52"/>
        <v>0.024572258008382246</v>
      </c>
      <c r="M195" s="2">
        <f t="shared" si="65"/>
        <v>84.69310337054942</v>
      </c>
      <c r="N195" s="1">
        <f t="shared" si="54"/>
        <v>0.01118486351722585</v>
      </c>
      <c r="O195" s="1">
        <f t="shared" si="55"/>
        <v>0</v>
      </c>
      <c r="P195" s="1">
        <f t="shared" si="56"/>
        <v>1.4471690673423012E-118</v>
      </c>
      <c r="Q195" s="1">
        <f t="shared" si="57"/>
        <v>4.6955922516692534E-234</v>
      </c>
      <c r="R195" s="1">
        <f t="shared" si="58"/>
        <v>0.01118486351722585</v>
      </c>
    </row>
    <row r="196" spans="1:18" ht="13.5" thickBot="1">
      <c r="A196" s="2">
        <f t="shared" si="63"/>
        <v>452.39022568986286</v>
      </c>
      <c r="B196" s="1">
        <f t="shared" si="59"/>
        <v>0</v>
      </c>
      <c r="C196" s="1">
        <f t="shared" si="60"/>
        <v>0</v>
      </c>
      <c r="D196" s="1">
        <f t="shared" si="61"/>
        <v>4.248974423492002E-32</v>
      </c>
      <c r="E196" s="1">
        <f t="shared" si="62"/>
        <v>0.00017190951069071398</v>
      </c>
      <c r="F196" s="1">
        <f t="shared" si="46"/>
        <v>0.00017190951069071398</v>
      </c>
      <c r="G196" s="2">
        <f t="shared" si="64"/>
        <v>38.7763050591313</v>
      </c>
      <c r="H196" s="1">
        <f t="shared" si="48"/>
        <v>0</v>
      </c>
      <c r="I196" s="1">
        <f t="shared" si="49"/>
        <v>0.002005610958053472</v>
      </c>
      <c r="J196" s="1">
        <f t="shared" si="50"/>
        <v>1.9686625058112791E-10</v>
      </c>
      <c r="K196" s="1">
        <f t="shared" si="51"/>
        <v>5.060837933106568E-62</v>
      </c>
      <c r="L196" s="1">
        <f t="shared" si="52"/>
        <v>0.002005611154919723</v>
      </c>
      <c r="M196" s="2">
        <f t="shared" si="65"/>
        <v>85.18838467680995</v>
      </c>
      <c r="N196" s="1">
        <f t="shared" si="54"/>
        <v>0.0009129200258291926</v>
      </c>
      <c r="O196" s="1">
        <f t="shared" si="55"/>
        <v>0</v>
      </c>
      <c r="P196" s="1">
        <f t="shared" si="56"/>
        <v>3.3146174130219185E-127</v>
      </c>
      <c r="Q196" s="1">
        <f t="shared" si="57"/>
        <v>5.894691330792367E-247</v>
      </c>
      <c r="R196" s="1">
        <f t="shared" si="58"/>
        <v>0.0009129200258291926</v>
      </c>
    </row>
    <row r="197" spans="1:18" ht="13.5" thickBot="1">
      <c r="A197" s="2">
        <f t="shared" si="63"/>
        <v>455.0204014206179</v>
      </c>
      <c r="B197" s="1">
        <f t="shared" si="59"/>
        <v>0</v>
      </c>
      <c r="C197" s="1">
        <f t="shared" si="60"/>
        <v>0</v>
      </c>
      <c r="D197" s="1">
        <f t="shared" si="61"/>
        <v>3.39802815683062E-36</v>
      </c>
      <c r="E197" s="1">
        <f t="shared" si="62"/>
        <v>8.355213359163154E-06</v>
      </c>
      <c r="F197" s="1">
        <f t="shared" si="46"/>
        <v>8.355213359163154E-06</v>
      </c>
      <c r="G197" s="2">
        <f t="shared" si="64"/>
        <v>39.00174869319602</v>
      </c>
      <c r="H197" s="1">
        <f t="shared" si="48"/>
        <v>0</v>
      </c>
      <c r="I197" s="1">
        <f t="shared" si="49"/>
        <v>9.747748918995367E-05</v>
      </c>
      <c r="J197" s="1">
        <f t="shared" si="50"/>
        <v>9.515651306406175E-13</v>
      </c>
      <c r="K197" s="1">
        <f t="shared" si="51"/>
        <v>5.421927399582051E-68</v>
      </c>
      <c r="L197" s="1">
        <f t="shared" si="52"/>
        <v>9.74774901415188E-05</v>
      </c>
      <c r="M197" s="2">
        <f t="shared" si="65"/>
        <v>85.68366598307047</v>
      </c>
      <c r="N197" s="1">
        <f t="shared" si="54"/>
        <v>4.437009659911514E-05</v>
      </c>
      <c r="O197" s="1">
        <f t="shared" si="55"/>
        <v>0</v>
      </c>
      <c r="P197" s="1">
        <f t="shared" si="56"/>
        <v>3.7607572717488434E-136</v>
      </c>
      <c r="Q197" s="1">
        <f t="shared" si="57"/>
        <v>3.3301700401608006E-260</v>
      </c>
      <c r="R197" s="1">
        <f t="shared" si="58"/>
        <v>4.437009659911514E-05</v>
      </c>
    </row>
    <row r="198" spans="1:18" ht="13.5" thickBot="1">
      <c r="A198" s="2">
        <f t="shared" si="63"/>
        <v>457.6505771513729</v>
      </c>
      <c r="B198" s="1">
        <f t="shared" si="59"/>
        <v>0</v>
      </c>
      <c r="C198" s="1">
        <f t="shared" si="60"/>
        <v>0</v>
      </c>
      <c r="D198" s="1">
        <f t="shared" si="61"/>
        <v>1.5090414013741728E-40</v>
      </c>
      <c r="E198" s="1">
        <f t="shared" si="62"/>
        <v>2.4180806424116975E-07</v>
      </c>
      <c r="F198" s="1">
        <f t="shared" si="46"/>
        <v>2.4180806424116975E-07</v>
      </c>
      <c r="G198" s="2">
        <f t="shared" si="64"/>
        <v>39.22719232726074</v>
      </c>
      <c r="H198" s="1">
        <f t="shared" si="48"/>
        <v>0</v>
      </c>
      <c r="I198" s="1">
        <f t="shared" si="49"/>
        <v>2.821094082804066E-06</v>
      </c>
      <c r="J198" s="1">
        <f t="shared" si="50"/>
        <v>2.669591281763862E-15</v>
      </c>
      <c r="K198" s="1">
        <f t="shared" si="51"/>
        <v>3.083522096127928E-74</v>
      </c>
      <c r="L198" s="1">
        <f t="shared" si="52"/>
        <v>2.821094085473657E-06</v>
      </c>
      <c r="M198" s="2">
        <f t="shared" si="65"/>
        <v>86.17894728933099</v>
      </c>
      <c r="N198" s="1">
        <f t="shared" si="54"/>
        <v>1.2841140863334474E-06</v>
      </c>
      <c r="O198" s="1">
        <f t="shared" si="55"/>
        <v>0</v>
      </c>
      <c r="P198" s="1">
        <f t="shared" si="56"/>
        <v>2.1137078494488967E-145</v>
      </c>
      <c r="Q198" s="1">
        <f t="shared" si="57"/>
        <v>8.466548478275039E-274</v>
      </c>
      <c r="R198" s="1">
        <f t="shared" si="58"/>
        <v>1.2841140863334474E-06</v>
      </c>
    </row>
    <row r="199" spans="1:18" ht="13.5" thickBot="1">
      <c r="A199" s="2">
        <f t="shared" si="63"/>
        <v>460.2807528821279</v>
      </c>
      <c r="B199" s="1">
        <f t="shared" si="59"/>
        <v>0</v>
      </c>
      <c r="C199" s="1">
        <f t="shared" si="60"/>
        <v>0</v>
      </c>
      <c r="D199" s="1">
        <f t="shared" si="61"/>
        <v>3.7214026485608974E-45</v>
      </c>
      <c r="E199" s="1">
        <f t="shared" si="62"/>
        <v>4.167154588363673E-09</v>
      </c>
      <c r="F199" s="1">
        <f t="shared" si="46"/>
        <v>4.167154588363673E-09</v>
      </c>
      <c r="G199" s="2">
        <f t="shared" si="64"/>
        <v>39.452635961325456</v>
      </c>
      <c r="H199" s="1">
        <f t="shared" si="48"/>
        <v>0</v>
      </c>
      <c r="I199" s="1">
        <f t="shared" si="49"/>
        <v>4.861680353071987E-08</v>
      </c>
      <c r="J199" s="1">
        <f t="shared" si="50"/>
        <v>4.347003984109424E-18</v>
      </c>
      <c r="K199" s="1">
        <f t="shared" si="51"/>
        <v>9.308989284149902E-81</v>
      </c>
      <c r="L199" s="1">
        <f t="shared" si="52"/>
        <v>4.861680353506688E-08</v>
      </c>
      <c r="M199" s="2">
        <f t="shared" si="65"/>
        <v>86.67422859559152</v>
      </c>
      <c r="N199" s="1">
        <f t="shared" si="54"/>
        <v>2.2129542799318688E-08</v>
      </c>
      <c r="O199" s="1">
        <f t="shared" si="55"/>
        <v>0</v>
      </c>
      <c r="P199" s="1">
        <f t="shared" si="56"/>
        <v>5.884944566959248E-155</v>
      </c>
      <c r="Q199" s="1">
        <f t="shared" si="57"/>
        <v>9.686815741370456E-288</v>
      </c>
      <c r="R199" s="1">
        <f t="shared" si="58"/>
        <v>2.2129542799318688E-08</v>
      </c>
    </row>
    <row r="200" spans="1:18" ht="13.5" thickBot="1">
      <c r="A200" s="2">
        <f t="shared" si="63"/>
        <v>462.9109286128829</v>
      </c>
      <c r="B200" s="1">
        <f t="shared" si="59"/>
        <v>0</v>
      </c>
      <c r="C200" s="1">
        <f t="shared" si="60"/>
        <v>0</v>
      </c>
      <c r="D200" s="1">
        <f t="shared" si="61"/>
        <v>5.096165168977861E-50</v>
      </c>
      <c r="E200" s="1">
        <f t="shared" si="62"/>
        <v>4.276259367423176E-11</v>
      </c>
      <c r="F200" s="1">
        <f t="shared" si="46"/>
        <v>4.276259367423176E-11</v>
      </c>
      <c r="G200" s="2">
        <f t="shared" si="64"/>
        <v>39.67807959539017</v>
      </c>
      <c r="H200" s="1">
        <f t="shared" si="48"/>
        <v>0</v>
      </c>
      <c r="I200" s="1">
        <f t="shared" si="49"/>
        <v>4.988969261971691E-10</v>
      </c>
      <c r="J200" s="1">
        <f t="shared" si="50"/>
        <v>4.108415016465733E-21</v>
      </c>
      <c r="K200" s="1">
        <f t="shared" si="51"/>
        <v>1.4918326043352867E-87</v>
      </c>
      <c r="L200" s="1">
        <f t="shared" si="52"/>
        <v>4.988969262012775E-10</v>
      </c>
      <c r="M200" s="2">
        <f t="shared" si="65"/>
        <v>87.16950990185204</v>
      </c>
      <c r="N200" s="1">
        <f t="shared" si="54"/>
        <v>2.2708940281841324E-10</v>
      </c>
      <c r="O200" s="1">
        <f t="shared" si="55"/>
        <v>0</v>
      </c>
      <c r="P200" s="1">
        <f t="shared" si="56"/>
        <v>8.116476815793838E-165</v>
      </c>
      <c r="Q200" s="1">
        <f t="shared" si="57"/>
        <v>4.987585200651866E-302</v>
      </c>
      <c r="R200" s="1">
        <f t="shared" si="58"/>
        <v>2.2708940281841324E-10</v>
      </c>
    </row>
    <row r="201" spans="1:18" ht="13.5" thickBot="1">
      <c r="A201" s="2">
        <f t="shared" si="63"/>
        <v>465.5411043436379</v>
      </c>
      <c r="B201" s="1">
        <f t="shared" si="59"/>
        <v>0</v>
      </c>
      <c r="C201" s="1">
        <f t="shared" si="60"/>
        <v>0</v>
      </c>
      <c r="D201" s="1">
        <f t="shared" si="61"/>
        <v>3.875356441894683E-55</v>
      </c>
      <c r="E201" s="1">
        <f t="shared" si="62"/>
        <v>2.613027984405357E-13</v>
      </c>
      <c r="F201" s="1">
        <f t="shared" si="46"/>
        <v>2.613027984405357E-13</v>
      </c>
      <c r="G201" s="2">
        <f t="shared" si="64"/>
        <v>39.90352322945489</v>
      </c>
      <c r="H201" s="1">
        <f t="shared" si="48"/>
        <v>0</v>
      </c>
      <c r="I201" s="1">
        <f t="shared" si="49"/>
        <v>3.0485326484578725E-12</v>
      </c>
      <c r="J201" s="1">
        <f t="shared" si="50"/>
        <v>2.2537076787869296E-24</v>
      </c>
      <c r="K201" s="1">
        <f t="shared" si="51"/>
        <v>1.2691114352635764E-94</v>
      </c>
      <c r="L201" s="1">
        <f t="shared" si="52"/>
        <v>3.048532648460126E-12</v>
      </c>
      <c r="M201" s="2">
        <f t="shared" si="65"/>
        <v>87.66479120811256</v>
      </c>
      <c r="N201" s="1">
        <f t="shared" si="54"/>
        <v>1.3876402564510821E-12</v>
      </c>
      <c r="O201" s="1">
        <f t="shared" si="55"/>
        <v>0</v>
      </c>
      <c r="P201" s="1">
        <f t="shared" si="56"/>
        <v>5.545241801892633E-175</v>
      </c>
      <c r="Q201" s="1">
        <f t="shared" si="57"/>
        <v>0</v>
      </c>
      <c r="R201" s="1">
        <f t="shared" si="58"/>
        <v>1.3876402564510821E-12</v>
      </c>
    </row>
    <row r="202" spans="1:18" ht="13.5" thickBot="1">
      <c r="A202" s="2">
        <f t="shared" si="63"/>
        <v>468.17128007439294</v>
      </c>
      <c r="B202" s="1">
        <f t="shared" si="59"/>
        <v>0</v>
      </c>
      <c r="C202" s="1">
        <f t="shared" si="60"/>
        <v>0</v>
      </c>
      <c r="D202" s="1">
        <f t="shared" si="61"/>
        <v>1.636481640773341E-60</v>
      </c>
      <c r="E202" s="1">
        <f t="shared" si="62"/>
        <v>9.507792141739305E-16</v>
      </c>
      <c r="F202" s="1">
        <f t="shared" si="46"/>
        <v>9.507792141739305E-16</v>
      </c>
      <c r="G202" s="2">
        <f t="shared" si="64"/>
        <v>40.12896686351961</v>
      </c>
      <c r="H202" s="1">
        <f t="shared" si="48"/>
        <v>0</v>
      </c>
      <c r="I202" s="1">
        <f t="shared" si="49"/>
        <v>1.1092424165301913E-14</v>
      </c>
      <c r="J202" s="1">
        <f t="shared" si="50"/>
        <v>7.175627204613143E-28</v>
      </c>
      <c r="K202" s="1">
        <f t="shared" si="51"/>
        <v>5.731146614620604E-102</v>
      </c>
      <c r="L202" s="1">
        <f t="shared" si="52"/>
        <v>1.109242416530263E-14</v>
      </c>
      <c r="M202" s="2">
        <f t="shared" si="65"/>
        <v>88.16007251437308</v>
      </c>
      <c r="N202" s="1">
        <f t="shared" si="54"/>
        <v>5.04908298134636E-15</v>
      </c>
      <c r="O202" s="1">
        <f t="shared" si="55"/>
        <v>0</v>
      </c>
      <c r="P202" s="1">
        <f t="shared" si="56"/>
        <v>1.8767273551757963E-185</v>
      </c>
      <c r="Q202" s="1">
        <f t="shared" si="57"/>
        <v>0</v>
      </c>
      <c r="R202" s="1">
        <f t="shared" si="58"/>
        <v>5.04908298134636E-15</v>
      </c>
    </row>
    <row r="203" spans="1:18" ht="13.5" thickBot="1">
      <c r="A203" s="2">
        <f t="shared" si="63"/>
        <v>470.80145580514795</v>
      </c>
      <c r="B203" s="1">
        <f t="shared" si="59"/>
        <v>0</v>
      </c>
      <c r="C203" s="1">
        <f t="shared" si="60"/>
        <v>0</v>
      </c>
      <c r="D203" s="1">
        <f t="shared" si="61"/>
        <v>3.8374430806692703E-66</v>
      </c>
      <c r="E203" s="1">
        <f t="shared" si="62"/>
        <v>2.0600174156137773E-18</v>
      </c>
      <c r="F203" s="1">
        <f t="shared" si="46"/>
        <v>2.0600174156137773E-18</v>
      </c>
      <c r="G203" s="2">
        <f t="shared" si="64"/>
        <v>40.354410497584325</v>
      </c>
      <c r="H203" s="1">
        <f t="shared" si="48"/>
        <v>0</v>
      </c>
      <c r="I203" s="1">
        <f t="shared" si="49"/>
        <v>2.4033536515349766E-17</v>
      </c>
      <c r="J203" s="1">
        <f t="shared" si="50"/>
        <v>1.3260538409870762E-31</v>
      </c>
      <c r="K203" s="1">
        <f t="shared" si="51"/>
        <v>1.3738691727912188E-109</v>
      </c>
      <c r="L203" s="1">
        <f t="shared" si="52"/>
        <v>2.4033536515349898E-17</v>
      </c>
      <c r="M203" s="2">
        <f t="shared" si="65"/>
        <v>88.65535382063361</v>
      </c>
      <c r="N203" s="1">
        <f t="shared" si="54"/>
        <v>1.0939657408777543E-17</v>
      </c>
      <c r="O203" s="1">
        <f t="shared" si="55"/>
        <v>0</v>
      </c>
      <c r="P203" s="1">
        <f t="shared" si="56"/>
        <v>3.1463688958415206E-196</v>
      </c>
      <c r="Q203" s="1">
        <f t="shared" si="57"/>
        <v>0</v>
      </c>
      <c r="R203" s="1">
        <f t="shared" si="58"/>
        <v>1.0939657408777543E-17</v>
      </c>
    </row>
    <row r="204" spans="1:18" ht="13.5" thickBot="1">
      <c r="A204" s="2">
        <f t="shared" si="63"/>
        <v>473.43163153590297</v>
      </c>
      <c r="B204" s="1">
        <f t="shared" si="59"/>
        <v>0</v>
      </c>
      <c r="C204" s="1">
        <f t="shared" si="60"/>
        <v>0</v>
      </c>
      <c r="D204" s="1">
        <f t="shared" si="61"/>
        <v>4.996939389387185E-72</v>
      </c>
      <c r="E204" s="1">
        <f t="shared" si="62"/>
        <v>2.657771871388776E-21</v>
      </c>
      <c r="F204" s="1">
        <f t="shared" si="46"/>
        <v>2.657771871388776E-21</v>
      </c>
      <c r="G204" s="2">
        <f t="shared" si="64"/>
        <v>40.57985413164904</v>
      </c>
      <c r="H204" s="1">
        <f t="shared" si="48"/>
        <v>0</v>
      </c>
      <c r="I204" s="1">
        <f t="shared" si="49"/>
        <v>3.1007338499332807E-20</v>
      </c>
      <c r="J204" s="1">
        <f t="shared" si="50"/>
        <v>1.422333551487159E-35</v>
      </c>
      <c r="K204" s="1">
        <f t="shared" si="51"/>
        <v>1.7482814017685306E-117</v>
      </c>
      <c r="L204" s="1">
        <f t="shared" si="52"/>
        <v>3.100733849933282E-20</v>
      </c>
      <c r="M204" s="2">
        <f t="shared" si="65"/>
        <v>89.15063512689413</v>
      </c>
      <c r="N204" s="1">
        <f t="shared" si="54"/>
        <v>1.4114013562845268E-20</v>
      </c>
      <c r="O204" s="1">
        <f t="shared" si="55"/>
        <v>0</v>
      </c>
      <c r="P204" s="1">
        <f t="shared" si="56"/>
        <v>2.613038784030102E-207</v>
      </c>
      <c r="Q204" s="1">
        <f t="shared" si="57"/>
        <v>0</v>
      </c>
      <c r="R204" s="1">
        <f t="shared" si="58"/>
        <v>1.4114013562845268E-20</v>
      </c>
    </row>
    <row r="205" spans="1:18" ht="13.5" thickBot="1">
      <c r="A205" s="2">
        <f t="shared" si="63"/>
        <v>476.061807266658</v>
      </c>
      <c r="B205" s="1">
        <f t="shared" si="59"/>
        <v>0</v>
      </c>
      <c r="C205" s="1">
        <f t="shared" si="60"/>
        <v>0</v>
      </c>
      <c r="D205" s="1">
        <f t="shared" si="61"/>
        <v>3.613246095554634E-78</v>
      </c>
      <c r="E205" s="1">
        <f t="shared" si="62"/>
        <v>2.0418324660701708E-24</v>
      </c>
      <c r="F205" s="1">
        <f t="shared" si="46"/>
        <v>2.0418324660701708E-24</v>
      </c>
      <c r="G205" s="2">
        <f t="shared" si="64"/>
        <v>40.80529776571376</v>
      </c>
      <c r="H205" s="1">
        <f t="shared" si="48"/>
        <v>0</v>
      </c>
      <c r="I205" s="1">
        <f t="shared" si="49"/>
        <v>2.382137877064957E-23</v>
      </c>
      <c r="J205" s="1">
        <f t="shared" si="50"/>
        <v>8.85484082047065E-40</v>
      </c>
      <c r="K205" s="1">
        <f t="shared" si="51"/>
        <v>1.1809714398672924E-125</v>
      </c>
      <c r="L205" s="1">
        <f t="shared" si="52"/>
        <v>2.382137877064957E-23</v>
      </c>
      <c r="M205" s="2">
        <f t="shared" si="65"/>
        <v>89.64591643315465</v>
      </c>
      <c r="N205" s="1">
        <f t="shared" si="54"/>
        <v>1.0843086808690079E-23</v>
      </c>
      <c r="O205" s="1">
        <f t="shared" si="55"/>
        <v>0</v>
      </c>
      <c r="P205" s="1">
        <f t="shared" si="56"/>
        <v>1.0750033840306735E-218</v>
      </c>
      <c r="Q205" s="1">
        <f t="shared" si="57"/>
        <v>0</v>
      </c>
      <c r="R205" s="1">
        <f t="shared" si="58"/>
        <v>1.0843086808690079E-23</v>
      </c>
    </row>
    <row r="206" spans="1:18" ht="13.5" thickBot="1">
      <c r="A206" s="2">
        <f t="shared" si="63"/>
        <v>478.691982997413</v>
      </c>
      <c r="B206" s="1">
        <f t="shared" si="59"/>
        <v>0</v>
      </c>
      <c r="C206" s="1">
        <f t="shared" si="60"/>
        <v>0</v>
      </c>
      <c r="D206" s="1">
        <f t="shared" si="61"/>
        <v>1.4508493782070288E-84</v>
      </c>
      <c r="E206" s="1">
        <f t="shared" si="62"/>
        <v>9.340671629827136E-28</v>
      </c>
      <c r="F206" s="1">
        <f t="shared" si="46"/>
        <v>9.340671629827136E-28</v>
      </c>
      <c r="G206" s="2">
        <f t="shared" si="64"/>
        <v>41.03074139977848</v>
      </c>
      <c r="H206" s="1">
        <f t="shared" si="48"/>
        <v>0</v>
      </c>
      <c r="I206" s="1">
        <f t="shared" si="49"/>
        <v>1.0897450234714701E-26</v>
      </c>
      <c r="J206" s="1">
        <f t="shared" si="50"/>
        <v>3.1996249083470503E-44</v>
      </c>
      <c r="K206" s="1">
        <f t="shared" si="51"/>
        <v>4.234767300687272E-134</v>
      </c>
      <c r="L206" s="1">
        <f t="shared" si="52"/>
        <v>1.0897450234714701E-26</v>
      </c>
      <c r="M206" s="2">
        <f t="shared" si="65"/>
        <v>90.14119773941518</v>
      </c>
      <c r="N206" s="1">
        <f t="shared" si="54"/>
        <v>4.960334161430331E-27</v>
      </c>
      <c r="O206" s="1">
        <f t="shared" si="55"/>
        <v>0</v>
      </c>
      <c r="P206" s="1">
        <f t="shared" si="56"/>
        <v>2.1907941212187523E-230</v>
      </c>
      <c r="Q206" s="1">
        <f t="shared" si="57"/>
        <v>0</v>
      </c>
      <c r="R206" s="1">
        <f t="shared" si="58"/>
        <v>4.960334161430331E-27</v>
      </c>
    </row>
    <row r="207" spans="1:18" ht="13.5" thickBot="1">
      <c r="A207" s="2">
        <f t="shared" si="63"/>
        <v>481.322158728168</v>
      </c>
      <c r="B207" s="1">
        <f t="shared" si="59"/>
        <v>0</v>
      </c>
      <c r="C207" s="1">
        <f t="shared" si="60"/>
        <v>0</v>
      </c>
      <c r="D207" s="1">
        <f t="shared" si="61"/>
        <v>3.235030945121556E-91</v>
      </c>
      <c r="E207" s="1">
        <f t="shared" si="62"/>
        <v>2.5444369869680744E-31</v>
      </c>
      <c r="F207" s="1">
        <f t="shared" si="46"/>
        <v>2.5444369869680744E-31</v>
      </c>
      <c r="G207" s="2">
        <f t="shared" si="64"/>
        <v>41.256185033843195</v>
      </c>
      <c r="H207" s="1">
        <f t="shared" si="48"/>
        <v>0</v>
      </c>
      <c r="I207" s="1">
        <f t="shared" si="49"/>
        <v>2.9685098181049107E-30</v>
      </c>
      <c r="J207" s="1">
        <f t="shared" si="50"/>
        <v>6.7105232646963436E-49</v>
      </c>
      <c r="K207" s="1">
        <f t="shared" si="51"/>
        <v>8.06086792874578E-143</v>
      </c>
      <c r="L207" s="1">
        <f t="shared" si="52"/>
        <v>2.9685098181049107E-30</v>
      </c>
      <c r="M207" s="2">
        <f t="shared" si="65"/>
        <v>90.6364790456757</v>
      </c>
      <c r="N207" s="1">
        <f t="shared" si="54"/>
        <v>1.3512152239414653E-30</v>
      </c>
      <c r="O207" s="1">
        <f t="shared" si="55"/>
        <v>0</v>
      </c>
      <c r="P207" s="1">
        <f t="shared" si="56"/>
        <v>2.2116737442239657E-242</v>
      </c>
      <c r="Q207" s="1">
        <f t="shared" si="57"/>
        <v>0</v>
      </c>
      <c r="R207" s="1">
        <f t="shared" si="58"/>
        <v>1.3512152239414653E-30</v>
      </c>
    </row>
    <row r="208" spans="1:18" ht="13.5" thickBot="1">
      <c r="A208" s="2">
        <f t="shared" si="63"/>
        <v>483.952334458923</v>
      </c>
      <c r="B208" s="1">
        <f t="shared" si="59"/>
        <v>0</v>
      </c>
      <c r="C208" s="1">
        <f t="shared" si="60"/>
        <v>0</v>
      </c>
      <c r="D208" s="1">
        <f t="shared" si="61"/>
        <v>4.0055843005189466E-98</v>
      </c>
      <c r="E208" s="1">
        <f t="shared" si="62"/>
        <v>4.127251088804482E-35</v>
      </c>
      <c r="F208" s="1">
        <f t="shared" si="46"/>
        <v>4.127251088804482E-35</v>
      </c>
      <c r="G208" s="2">
        <f t="shared" si="64"/>
        <v>41.48162866790791</v>
      </c>
      <c r="H208" s="1">
        <f t="shared" si="48"/>
        <v>0</v>
      </c>
      <c r="I208" s="1">
        <f t="shared" si="49"/>
        <v>4.815126270229334E-34</v>
      </c>
      <c r="J208" s="1">
        <f t="shared" si="50"/>
        <v>8.168695558351821E-54</v>
      </c>
      <c r="K208" s="1">
        <f t="shared" si="51"/>
        <v>8.145095091551453E-152</v>
      </c>
      <c r="L208" s="1">
        <f t="shared" si="52"/>
        <v>4.815126270229334E-34</v>
      </c>
      <c r="M208" s="2">
        <f t="shared" si="65"/>
        <v>91.13176035193622</v>
      </c>
      <c r="N208" s="1">
        <f t="shared" si="54"/>
        <v>2.1917636525418717E-34</v>
      </c>
      <c r="O208" s="1">
        <f t="shared" si="55"/>
        <v>0</v>
      </c>
      <c r="P208" s="1">
        <f t="shared" si="56"/>
        <v>1.1060335924501783E-254</v>
      </c>
      <c r="Q208" s="1">
        <f t="shared" si="57"/>
        <v>0</v>
      </c>
      <c r="R208" s="1">
        <f t="shared" si="58"/>
        <v>2.1917636525418717E-34</v>
      </c>
    </row>
    <row r="209" spans="1:18" ht="13.5" thickBot="1">
      <c r="A209" s="2">
        <f t="shared" si="63"/>
        <v>486.58251018967803</v>
      </c>
      <c r="B209" s="1">
        <f t="shared" si="59"/>
        <v>0</v>
      </c>
      <c r="C209" s="1">
        <f t="shared" si="60"/>
        <v>0</v>
      </c>
      <c r="D209" s="1">
        <f t="shared" si="61"/>
        <v>2.7541312855647676E-105</v>
      </c>
      <c r="E209" s="1">
        <f t="shared" si="62"/>
        <v>3.986444085656465E-39</v>
      </c>
      <c r="F209" s="1">
        <f t="shared" si="46"/>
        <v>3.986444085656465E-39</v>
      </c>
      <c r="G209" s="2">
        <f t="shared" si="64"/>
        <v>41.70707230197263</v>
      </c>
      <c r="H209" s="1">
        <f t="shared" si="48"/>
        <v>0</v>
      </c>
      <c r="I209" s="1">
        <f t="shared" si="49"/>
        <v>4.65085143322199E-38</v>
      </c>
      <c r="J209" s="1">
        <f t="shared" si="50"/>
        <v>5.771491248539782E-59</v>
      </c>
      <c r="K209" s="1">
        <f t="shared" si="51"/>
        <v>4.3689050968316895E-161</v>
      </c>
      <c r="L209" s="1">
        <f t="shared" si="52"/>
        <v>4.65085143322199E-38</v>
      </c>
      <c r="M209" s="2">
        <f t="shared" si="65"/>
        <v>91.62704165819675</v>
      </c>
      <c r="N209" s="1">
        <f t="shared" si="54"/>
        <v>2.1169885383349723E-38</v>
      </c>
      <c r="O209" s="1">
        <f t="shared" si="55"/>
        <v>0</v>
      </c>
      <c r="P209" s="1">
        <f t="shared" si="56"/>
        <v>2.7399543853114398E-267</v>
      </c>
      <c r="Q209" s="1">
        <f t="shared" si="57"/>
        <v>0</v>
      </c>
      <c r="R209" s="1">
        <f t="shared" si="58"/>
        <v>2.1169885383349723E-38</v>
      </c>
    </row>
    <row r="210" spans="1:18" ht="13.5" thickBot="1">
      <c r="A210" s="2">
        <f t="shared" si="63"/>
        <v>489.21268592043305</v>
      </c>
      <c r="B210" s="1">
        <f t="shared" si="59"/>
        <v>0</v>
      </c>
      <c r="C210" s="1">
        <f t="shared" si="60"/>
        <v>0</v>
      </c>
      <c r="D210" s="1">
        <f t="shared" si="61"/>
        <v>1.0515616193395026E-112</v>
      </c>
      <c r="E210" s="1">
        <f t="shared" si="62"/>
        <v>2.2927993964307946E-43</v>
      </c>
      <c r="F210" s="1">
        <f t="shared" si="46"/>
        <v>2.2927993964307946E-43</v>
      </c>
      <c r="G210" s="2">
        <f t="shared" si="64"/>
        <v>41.93251593603735</v>
      </c>
      <c r="H210" s="1">
        <f t="shared" si="48"/>
        <v>2.628560704062569E-302</v>
      </c>
      <c r="I210" s="1">
        <f t="shared" si="49"/>
        <v>2.674932629142423E-42</v>
      </c>
      <c r="J210" s="1">
        <f t="shared" si="50"/>
        <v>2.3668044613076185E-64</v>
      </c>
      <c r="K210" s="1">
        <f t="shared" si="51"/>
        <v>1.2439735936097879E-170</v>
      </c>
      <c r="L210" s="1">
        <f t="shared" si="52"/>
        <v>2.674932629142423E-42</v>
      </c>
      <c r="M210" s="2">
        <f t="shared" si="65"/>
        <v>92.12232296445727</v>
      </c>
      <c r="N210" s="1">
        <f t="shared" si="54"/>
        <v>1.2175838764196406E-42</v>
      </c>
      <c r="O210" s="1">
        <f t="shared" si="55"/>
        <v>0</v>
      </c>
      <c r="P210" s="1">
        <f t="shared" si="56"/>
        <v>3.3623746897156606E-280</v>
      </c>
      <c r="Q210" s="1">
        <f t="shared" si="57"/>
        <v>0</v>
      </c>
      <c r="R210" s="1">
        <f t="shared" si="58"/>
        <v>1.2175838764196406E-42</v>
      </c>
    </row>
    <row r="211" spans="1:18" ht="13.5" thickBot="1">
      <c r="A211" s="2">
        <f t="shared" si="63"/>
        <v>491.84286165118806</v>
      </c>
      <c r="B211" s="1">
        <f t="shared" si="59"/>
        <v>0</v>
      </c>
      <c r="C211" s="1">
        <f t="shared" si="60"/>
        <v>0</v>
      </c>
      <c r="D211" s="1">
        <f t="shared" si="61"/>
        <v>2.2295444742438785E-120</v>
      </c>
      <c r="E211" s="1">
        <f t="shared" si="62"/>
        <v>7.852393157418393E-48</v>
      </c>
      <c r="F211" s="1">
        <f t="shared" si="46"/>
        <v>7.852393157418393E-48</v>
      </c>
      <c r="G211" s="2">
        <f t="shared" si="64"/>
        <v>42.157959570102065</v>
      </c>
      <c r="H211" s="1">
        <f t="shared" si="48"/>
        <v>3.7834527521907964E-295</v>
      </c>
      <c r="I211" s="1">
        <f t="shared" si="49"/>
        <v>9.161125350223948E-47</v>
      </c>
      <c r="J211" s="1">
        <f t="shared" si="50"/>
        <v>5.633466600131225E-70</v>
      </c>
      <c r="K211" s="1">
        <f t="shared" si="51"/>
        <v>1.8802336061549554E-180</v>
      </c>
      <c r="L211" s="1">
        <f t="shared" si="52"/>
        <v>9.161125350223948E-47</v>
      </c>
      <c r="M211" s="2">
        <f t="shared" si="65"/>
        <v>92.61760427071779</v>
      </c>
      <c r="N211" s="1">
        <f t="shared" si="54"/>
        <v>4.1699885801875356E-47</v>
      </c>
      <c r="O211" s="1">
        <f t="shared" si="55"/>
        <v>0</v>
      </c>
      <c r="P211" s="1">
        <f t="shared" si="56"/>
        <v>2.043980004109087E-293</v>
      </c>
      <c r="Q211" s="1">
        <f t="shared" si="57"/>
        <v>0</v>
      </c>
      <c r="R211" s="1">
        <f t="shared" si="58"/>
        <v>4.1699885801875356E-47</v>
      </c>
    </row>
    <row r="212" spans="1:18" ht="13.5" thickBot="1">
      <c r="A212" s="2">
        <f t="shared" si="63"/>
        <v>494.4730373819431</v>
      </c>
      <c r="B212" s="1">
        <f t="shared" si="59"/>
        <v>0</v>
      </c>
      <c r="C212" s="1">
        <f t="shared" si="60"/>
        <v>0</v>
      </c>
      <c r="D212" s="1">
        <f t="shared" si="61"/>
        <v>2.6249974077071537E-128</v>
      </c>
      <c r="E212" s="1">
        <f t="shared" si="62"/>
        <v>1.6013770812624872E-52</v>
      </c>
      <c r="F212" s="1">
        <f t="shared" si="46"/>
        <v>1.6013770812624872E-52</v>
      </c>
      <c r="G212" s="2">
        <f t="shared" si="64"/>
        <v>42.38340320416678</v>
      </c>
      <c r="H212" s="1">
        <f t="shared" si="48"/>
        <v>4.468571949329826E-288</v>
      </c>
      <c r="I212" s="1">
        <f t="shared" si="49"/>
        <v>1.8682732614518745E-51</v>
      </c>
      <c r="J212" s="1">
        <f t="shared" si="50"/>
        <v>7.782660309726741E-76</v>
      </c>
      <c r="K212" s="1">
        <f t="shared" si="51"/>
        <v>1.5086015813693275E-190</v>
      </c>
      <c r="L212" s="1">
        <f t="shared" si="52"/>
        <v>1.8682732614518745E-51</v>
      </c>
      <c r="M212" s="2">
        <f t="shared" si="65"/>
        <v>93.11288557697831</v>
      </c>
      <c r="N212" s="1">
        <f t="shared" si="54"/>
        <v>8.504062401826873E-52</v>
      </c>
      <c r="O212" s="1">
        <f t="shared" si="55"/>
        <v>0</v>
      </c>
      <c r="P212" s="1">
        <f t="shared" si="56"/>
        <v>6.15509751396747E-307</v>
      </c>
      <c r="Q212" s="1">
        <f t="shared" si="57"/>
        <v>0</v>
      </c>
      <c r="R212" s="1">
        <f t="shared" si="58"/>
        <v>8.504062401826873E-52</v>
      </c>
    </row>
    <row r="213" spans="1:18" ht="13.5" thickBot="1">
      <c r="A213" s="2">
        <f t="shared" si="63"/>
        <v>497.1032131126981</v>
      </c>
      <c r="B213" s="1">
        <f t="shared" si="59"/>
        <v>0</v>
      </c>
      <c r="C213" s="1">
        <f t="shared" si="60"/>
        <v>0</v>
      </c>
      <c r="D213" s="1">
        <f t="shared" si="61"/>
        <v>1.7162199389821282E-136</v>
      </c>
      <c r="E213" s="1">
        <f t="shared" si="62"/>
        <v>1.9446469949076018E-57</v>
      </c>
      <c r="F213" s="1">
        <f t="shared" si="46"/>
        <v>1.9446469949076018E-57</v>
      </c>
      <c r="G213" s="2">
        <f t="shared" si="64"/>
        <v>42.6088468382315</v>
      </c>
      <c r="H213" s="1">
        <f t="shared" si="48"/>
        <v>4.3307122803136925E-281</v>
      </c>
      <c r="I213" s="1">
        <f t="shared" si="49"/>
        <v>2.268754827365184E-56</v>
      </c>
      <c r="J213" s="1">
        <f t="shared" si="50"/>
        <v>6.240500658779857E-82</v>
      </c>
      <c r="K213" s="1">
        <f t="shared" si="51"/>
        <v>6.425388699686574E-201</v>
      </c>
      <c r="L213" s="1">
        <f t="shared" si="52"/>
        <v>2.268754827365184E-56</v>
      </c>
      <c r="M213" s="2">
        <f t="shared" si="65"/>
        <v>93.60816688323884</v>
      </c>
      <c r="N213" s="1">
        <f t="shared" si="54"/>
        <v>1.0326986434185771E-56</v>
      </c>
      <c r="O213" s="1">
        <f t="shared" si="55"/>
        <v>0</v>
      </c>
      <c r="P213" s="1">
        <f t="shared" si="56"/>
        <v>0</v>
      </c>
      <c r="Q213" s="1">
        <f t="shared" si="57"/>
        <v>0</v>
      </c>
      <c r="R213" s="1">
        <f t="shared" si="58"/>
        <v>1.0326986434185771E-56</v>
      </c>
    </row>
    <row r="214" spans="1:18" ht="13.5" thickBot="1">
      <c r="A214" s="2">
        <f t="shared" si="63"/>
        <v>499.7333888434531</v>
      </c>
      <c r="B214" s="1">
        <f t="shared" si="59"/>
        <v>0</v>
      </c>
      <c r="C214" s="1">
        <f t="shared" si="60"/>
        <v>0</v>
      </c>
      <c r="D214" s="1">
        <f t="shared" si="61"/>
        <v>6.2308648769811795E-145</v>
      </c>
      <c r="E214" s="1">
        <f t="shared" si="62"/>
        <v>1.406188495517228E-62</v>
      </c>
      <c r="F214" s="1">
        <f t="shared" si="46"/>
        <v>1.406188495517228E-62</v>
      </c>
      <c r="G214" s="2">
        <f t="shared" si="64"/>
        <v>42.83429047229622</v>
      </c>
      <c r="H214" s="1">
        <f t="shared" si="48"/>
        <v>3.4439754284661257E-274</v>
      </c>
      <c r="I214" s="1">
        <f t="shared" si="49"/>
        <v>1.6405532447494905E-61</v>
      </c>
      <c r="J214" s="1">
        <f t="shared" si="50"/>
        <v>2.904355663257998E-88</v>
      </c>
      <c r="K214" s="1">
        <f t="shared" si="51"/>
        <v>1.452734834249471E-211</v>
      </c>
      <c r="L214" s="1">
        <f t="shared" si="52"/>
        <v>1.6405532447494905E-61</v>
      </c>
      <c r="M214" s="2">
        <f t="shared" si="65"/>
        <v>94.10344818949936</v>
      </c>
      <c r="N214" s="1">
        <f t="shared" si="54"/>
        <v>7.467519583316012E-62</v>
      </c>
      <c r="O214" s="1">
        <f t="shared" si="55"/>
        <v>0</v>
      </c>
      <c r="P214" s="1">
        <f t="shared" si="56"/>
        <v>0</v>
      </c>
      <c r="Q214" s="1">
        <f t="shared" si="57"/>
        <v>0</v>
      </c>
      <c r="R214" s="1">
        <f t="shared" si="58"/>
        <v>7.467519583316012E-62</v>
      </c>
    </row>
    <row r="215" spans="1:18" ht="13.5" thickBot="1">
      <c r="A215" s="2">
        <f t="shared" si="63"/>
        <v>502.3635645742081</v>
      </c>
      <c r="B215" s="1">
        <f t="shared" si="59"/>
        <v>0</v>
      </c>
      <c r="C215" s="1">
        <f t="shared" si="60"/>
        <v>0</v>
      </c>
      <c r="D215" s="1">
        <f t="shared" si="61"/>
        <v>1.2561891808576154E-153</v>
      </c>
      <c r="E215" s="1">
        <f t="shared" si="62"/>
        <v>6.054829241724679E-68</v>
      </c>
      <c r="F215" s="1">
        <f t="shared" si="46"/>
        <v>6.054829241724679E-68</v>
      </c>
      <c r="G215" s="2">
        <f t="shared" si="64"/>
        <v>43.059734106360935</v>
      </c>
      <c r="H215" s="1">
        <f t="shared" si="48"/>
        <v>2.247350926988905E-267</v>
      </c>
      <c r="I215" s="1">
        <f t="shared" si="49"/>
        <v>7.063967448585434E-67</v>
      </c>
      <c r="J215" s="1">
        <f t="shared" si="50"/>
        <v>7.845473687247358E-95</v>
      </c>
      <c r="K215" s="1">
        <f t="shared" si="51"/>
        <v>1.743553966333567E-222</v>
      </c>
      <c r="L215" s="1">
        <f t="shared" si="52"/>
        <v>7.063967448585434E-67</v>
      </c>
      <c r="M215" s="2">
        <f t="shared" si="65"/>
        <v>94.59872949575988</v>
      </c>
      <c r="N215" s="1">
        <f t="shared" si="54"/>
        <v>3.215397941338378E-67</v>
      </c>
      <c r="O215" s="1">
        <f t="shared" si="55"/>
        <v>0</v>
      </c>
      <c r="P215" s="1">
        <f t="shared" si="56"/>
        <v>0</v>
      </c>
      <c r="Q215" s="1">
        <f t="shared" si="57"/>
        <v>0</v>
      </c>
      <c r="R215" s="1">
        <f t="shared" si="58"/>
        <v>3.215397941338378E-67</v>
      </c>
    </row>
    <row r="216" spans="1:18" ht="13.5" thickBot="1">
      <c r="A216" s="2">
        <f t="shared" si="63"/>
        <v>504.9937403049631</v>
      </c>
      <c r="B216" s="1">
        <f t="shared" si="59"/>
        <v>0</v>
      </c>
      <c r="C216" s="1">
        <f t="shared" si="60"/>
        <v>0</v>
      </c>
      <c r="D216" s="1">
        <f t="shared" si="61"/>
        <v>1.4063489380870616E-162</v>
      </c>
      <c r="E216" s="1">
        <f t="shared" si="62"/>
        <v>1.5524436823801775E-73</v>
      </c>
      <c r="F216" s="1">
        <f t="shared" si="46"/>
        <v>1.5524436823801775E-73</v>
      </c>
      <c r="G216" s="2">
        <f t="shared" si="64"/>
        <v>43.28517774042565</v>
      </c>
      <c r="H216" s="1">
        <f t="shared" si="48"/>
        <v>1.2033497688899089E-260</v>
      </c>
      <c r="I216" s="1">
        <f t="shared" si="49"/>
        <v>1.811184296085138E-72</v>
      </c>
      <c r="J216" s="1">
        <f t="shared" si="50"/>
        <v>1.2300635482331524E-101</v>
      </c>
      <c r="K216" s="1">
        <f t="shared" si="51"/>
        <v>1.1108272797581181E-233</v>
      </c>
      <c r="L216" s="1">
        <f t="shared" si="52"/>
        <v>1.811184296085138E-72</v>
      </c>
      <c r="M216" s="2">
        <f t="shared" si="65"/>
        <v>95.0940108020204</v>
      </c>
      <c r="N216" s="1">
        <f t="shared" si="54"/>
        <v>8.244203132878823E-73</v>
      </c>
      <c r="O216" s="1">
        <f t="shared" si="55"/>
        <v>0</v>
      </c>
      <c r="P216" s="1">
        <f t="shared" si="56"/>
        <v>0</v>
      </c>
      <c r="Q216" s="1">
        <f t="shared" si="57"/>
        <v>0</v>
      </c>
      <c r="R216" s="1">
        <f t="shared" si="58"/>
        <v>8.244203132878823E-73</v>
      </c>
    </row>
    <row r="217" spans="1:18" ht="13.5" thickBot="1">
      <c r="A217" s="2">
        <f aca="true" t="shared" si="66" ref="A217:A224">A216+pastemps</f>
        <v>507.62391603571814</v>
      </c>
      <c r="B217" s="1">
        <f t="shared" si="59"/>
        <v>0</v>
      </c>
      <c r="C217" s="1">
        <f t="shared" si="60"/>
        <v>0</v>
      </c>
      <c r="D217" s="1">
        <f t="shared" si="61"/>
        <v>8.743039813179524E-172</v>
      </c>
      <c r="E217" s="1">
        <f t="shared" si="62"/>
        <v>2.3702022414410574E-79</v>
      </c>
      <c r="F217" s="1">
        <f aca="true" t="shared" si="67" ref="F217:F224">B217+C217+D217+E217</f>
        <v>2.3702022414410574E-79</v>
      </c>
      <c r="G217" s="2">
        <f aca="true" t="shared" si="68" ref="G217:G224">G216+$I$14</f>
        <v>43.51062137449037</v>
      </c>
      <c r="H217" s="1">
        <f aca="true" t="shared" si="69" ref="H217:H224">(1/$B$18)*EXP(-((G217-$B$17)^2)/(2*$B$18^2))</f>
        <v>5.2871666654103864E-254</v>
      </c>
      <c r="I217" s="1">
        <f aca="true" t="shared" si="70" ref="I217:I224">(1/$C$18)*EXP(-((G217-$C$17)^2)/(2*$C$18^2))</f>
        <v>2.765235948307818E-78</v>
      </c>
      <c r="J217" s="1">
        <f aca="true" t="shared" si="71" ref="J217:J224">(1/$D$18)*EXP(-((G217-$D$17)^2)/(2*$D$18^2))</f>
        <v>1.1193732757101368E-108</v>
      </c>
      <c r="K217" s="1">
        <f aca="true" t="shared" si="72" ref="K217:K224">(1/$E$18)*EXP(-((G217-$E$17)^2)/(2*$E$18^2))</f>
        <v>3.756814727445882E-245</v>
      </c>
      <c r="L217" s="1">
        <f aca="true" t="shared" si="73" ref="L217:L224">H217+I217+J217+K217</f>
        <v>2.765235948307818E-78</v>
      </c>
      <c r="M217" s="2">
        <f aca="true" t="shared" si="74" ref="M217:M224">M216+$J$14</f>
        <v>95.58929210828093</v>
      </c>
      <c r="N217" s="1">
        <f aca="true" t="shared" si="75" ref="N217:N224">(1/$B$20)*EXP(-((M217-$B$19)^2)/(2*$B$20^2))</f>
        <v>1.2586884127402634E-78</v>
      </c>
      <c r="O217" s="1">
        <f aca="true" t="shared" si="76" ref="O217:O224">(1/$C$20)*EXP(-((M217-$C$19)^2)/(2*$C$20^2))</f>
        <v>0</v>
      </c>
      <c r="P217" s="1">
        <f aca="true" t="shared" si="77" ref="P217:P224">(1/$D$20)*EXP(-((M217-$D$19)^2)/(2*$D$20^2))</f>
        <v>0</v>
      </c>
      <c r="Q217" s="1">
        <f aca="true" t="shared" si="78" ref="Q217:Q224">(1/$E$20)*EXP(-((M217-$E$19)^2)/(2*$E$20^2))</f>
        <v>0</v>
      </c>
      <c r="R217" s="1">
        <f aca="true" t="shared" si="79" ref="R217:R224">N217+O217+P217+Q217</f>
        <v>1.2586884127402634E-78</v>
      </c>
    </row>
    <row r="218" spans="1:18" ht="13.5" thickBot="1">
      <c r="A218" s="2">
        <f t="shared" si="66"/>
        <v>510.25409176647315</v>
      </c>
      <c r="B218" s="1">
        <f aca="true" t="shared" si="80" ref="B218:B224">(1/$B$16)*EXP(-((A218-$B$15)^2)/(2*$B$16^2))</f>
        <v>0</v>
      </c>
      <c r="C218" s="1">
        <f t="shared" si="60"/>
        <v>0</v>
      </c>
      <c r="D218" s="1">
        <f t="shared" si="61"/>
        <v>3.018305172629245E-181</v>
      </c>
      <c r="E218" s="1">
        <f t="shared" si="62"/>
        <v>2.1548177787820183E-85</v>
      </c>
      <c r="F218" s="1">
        <f t="shared" si="67"/>
        <v>2.1548177787820183E-85</v>
      </c>
      <c r="G218" s="2">
        <f t="shared" si="68"/>
        <v>43.73606500855509</v>
      </c>
      <c r="H218" s="1">
        <f t="shared" si="69"/>
        <v>1.9061815377980655E-247</v>
      </c>
      <c r="I218" s="1">
        <f t="shared" si="70"/>
        <v>2.5139540752074617E-84</v>
      </c>
      <c r="J218" s="1">
        <f t="shared" si="71"/>
        <v>5.912366212107158E-116</v>
      </c>
      <c r="K218" s="1">
        <f t="shared" si="72"/>
        <v>6.74458321702254E-257</v>
      </c>
      <c r="L218" s="1">
        <f t="shared" si="73"/>
        <v>2.5139540752074617E-84</v>
      </c>
      <c r="M218" s="2">
        <f t="shared" si="74"/>
        <v>96.08457341454145</v>
      </c>
      <c r="N218" s="1">
        <f t="shared" si="75"/>
        <v>1.1443091742541013E-84</v>
      </c>
      <c r="O218" s="1">
        <f t="shared" si="76"/>
        <v>0</v>
      </c>
      <c r="P218" s="1">
        <f t="shared" si="77"/>
        <v>0</v>
      </c>
      <c r="Q218" s="1">
        <f t="shared" si="78"/>
        <v>0</v>
      </c>
      <c r="R218" s="1">
        <f t="shared" si="79"/>
        <v>1.1443091742541013E-84</v>
      </c>
    </row>
    <row r="219" spans="1:18" ht="13.5" thickBot="1">
      <c r="A219" s="2">
        <f t="shared" si="66"/>
        <v>512.8842674972282</v>
      </c>
      <c r="B219" s="1">
        <f t="shared" si="80"/>
        <v>0</v>
      </c>
      <c r="C219" s="1">
        <f t="shared" si="60"/>
        <v>0</v>
      </c>
      <c r="D219" s="1">
        <f t="shared" si="61"/>
        <v>5.786222975853569E-191</v>
      </c>
      <c r="E219" s="1">
        <f t="shared" si="62"/>
        <v>1.1665175881739202E-91</v>
      </c>
      <c r="F219" s="1">
        <f t="shared" si="67"/>
        <v>1.1665175881739202E-91</v>
      </c>
      <c r="G219" s="2">
        <f t="shared" si="68"/>
        <v>43.961508642619805</v>
      </c>
      <c r="H219" s="1">
        <f t="shared" si="69"/>
        <v>5.639176054298775E-241</v>
      </c>
      <c r="I219" s="1">
        <f t="shared" si="70"/>
        <v>1.3609371861812848E-90</v>
      </c>
      <c r="J219" s="1">
        <f t="shared" si="71"/>
        <v>1.812536351915954E-123</v>
      </c>
      <c r="K219" s="1">
        <f t="shared" si="72"/>
        <v>6.427654965459969E-269</v>
      </c>
      <c r="L219" s="1">
        <f t="shared" si="73"/>
        <v>1.3609371861812848E-90</v>
      </c>
      <c r="M219" s="2">
        <f t="shared" si="74"/>
        <v>96.57985472080198</v>
      </c>
      <c r="N219" s="1">
        <f t="shared" si="75"/>
        <v>6.194754801170246E-91</v>
      </c>
      <c r="O219" s="1">
        <f t="shared" si="76"/>
        <v>0</v>
      </c>
      <c r="P219" s="1">
        <f t="shared" si="77"/>
        <v>0</v>
      </c>
      <c r="Q219" s="1">
        <f t="shared" si="78"/>
        <v>0</v>
      </c>
      <c r="R219" s="1">
        <f t="shared" si="79"/>
        <v>6.194754801170246E-91</v>
      </c>
    </row>
    <row r="220" spans="1:18" ht="13.5" thickBot="1">
      <c r="A220" s="2">
        <f t="shared" si="66"/>
        <v>515.5144432279832</v>
      </c>
      <c r="B220" s="1">
        <f t="shared" si="80"/>
        <v>0</v>
      </c>
      <c r="C220" s="1">
        <f t="shared" si="60"/>
        <v>0</v>
      </c>
      <c r="D220" s="1">
        <f t="shared" si="61"/>
        <v>6.1596850718221774E-201</v>
      </c>
      <c r="E220" s="1">
        <f t="shared" si="62"/>
        <v>3.760344445385241E-98</v>
      </c>
      <c r="F220" s="1">
        <f t="shared" si="67"/>
        <v>3.760344445385241E-98</v>
      </c>
      <c r="G220" s="2">
        <f t="shared" si="68"/>
        <v>44.18695227668452</v>
      </c>
      <c r="H220" s="1">
        <f t="shared" si="69"/>
        <v>1.3689172125276472E-234</v>
      </c>
      <c r="I220" s="1">
        <f t="shared" si="70"/>
        <v>4.3870685195432965E-97</v>
      </c>
      <c r="J220" s="1">
        <f t="shared" si="71"/>
        <v>3.22515900844012E-131</v>
      </c>
      <c r="K220" s="1">
        <f t="shared" si="72"/>
        <v>3.251712144208543E-281</v>
      </c>
      <c r="L220" s="1">
        <f t="shared" si="73"/>
        <v>4.3870685195432965E-97</v>
      </c>
      <c r="M220" s="2">
        <f t="shared" si="74"/>
        <v>97.0751360270625</v>
      </c>
      <c r="N220" s="1">
        <f t="shared" si="75"/>
        <v>1.9969190386199676E-97</v>
      </c>
      <c r="O220" s="1">
        <f t="shared" si="76"/>
        <v>0</v>
      </c>
      <c r="P220" s="1">
        <f t="shared" si="77"/>
        <v>0</v>
      </c>
      <c r="Q220" s="1">
        <f t="shared" si="78"/>
        <v>0</v>
      </c>
      <c r="R220" s="1">
        <f t="shared" si="79"/>
        <v>1.9969190386199676E-97</v>
      </c>
    </row>
    <row r="221" spans="1:18" ht="13.5" thickBot="1">
      <c r="A221" s="2">
        <f t="shared" si="66"/>
        <v>518.1446189587382</v>
      </c>
      <c r="B221" s="1">
        <f t="shared" si="80"/>
        <v>0</v>
      </c>
      <c r="C221" s="1">
        <f t="shared" si="60"/>
        <v>0</v>
      </c>
      <c r="D221" s="1">
        <f t="shared" si="61"/>
        <v>3.6412724637249532E-211</v>
      </c>
      <c r="E221" s="1">
        <f t="shared" si="62"/>
        <v>7.218044579430257E-105</v>
      </c>
      <c r="F221" s="1">
        <f t="shared" si="67"/>
        <v>7.218044579430257E-105</v>
      </c>
      <c r="G221" s="2">
        <f t="shared" si="68"/>
        <v>44.41239591074924</v>
      </c>
      <c r="H221" s="1">
        <f t="shared" si="69"/>
        <v>2.72677216132451E-228</v>
      </c>
      <c r="I221" s="1">
        <f t="shared" si="70"/>
        <v>8.421052009189541E-104</v>
      </c>
      <c r="J221" s="1">
        <f t="shared" si="71"/>
        <v>3.3308459247697442E-139</v>
      </c>
      <c r="K221" s="1">
        <f t="shared" si="72"/>
        <v>8.732402165609231E-294</v>
      </c>
      <c r="L221" s="1">
        <f t="shared" si="73"/>
        <v>8.421052009189541E-104</v>
      </c>
      <c r="M221" s="2">
        <f t="shared" si="74"/>
        <v>97.57041733332302</v>
      </c>
      <c r="N221" s="1">
        <f t="shared" si="75"/>
        <v>3.833119771768657E-104</v>
      </c>
      <c r="O221" s="1">
        <f t="shared" si="76"/>
        <v>0</v>
      </c>
      <c r="P221" s="1">
        <f t="shared" si="77"/>
        <v>0</v>
      </c>
      <c r="Q221" s="1">
        <f t="shared" si="78"/>
        <v>0</v>
      </c>
      <c r="R221" s="1">
        <f t="shared" si="79"/>
        <v>3.833119771768657E-104</v>
      </c>
    </row>
    <row r="222" spans="1:18" ht="13.5" thickBot="1">
      <c r="A222" s="2">
        <f t="shared" si="66"/>
        <v>520.7747946894932</v>
      </c>
      <c r="B222" s="1">
        <f t="shared" si="80"/>
        <v>0</v>
      </c>
      <c r="C222" s="1">
        <f t="shared" si="60"/>
        <v>0</v>
      </c>
      <c r="D222" s="1">
        <f t="shared" si="61"/>
        <v>1.1953061964044498E-221</v>
      </c>
      <c r="E222" s="1">
        <f t="shared" si="62"/>
        <v>8.250249597072371E-112</v>
      </c>
      <c r="F222" s="1">
        <f t="shared" si="67"/>
        <v>8.250249597072371E-112</v>
      </c>
      <c r="G222" s="2">
        <f t="shared" si="68"/>
        <v>44.63783954481396</v>
      </c>
      <c r="H222" s="1">
        <f t="shared" si="69"/>
        <v>4.4568770649438905E-222</v>
      </c>
      <c r="I222" s="1">
        <f t="shared" si="70"/>
        <v>9.625291196411266E-111</v>
      </c>
      <c r="J222" s="1">
        <f t="shared" si="71"/>
        <v>1.996627109046078E-147</v>
      </c>
      <c r="K222" s="1">
        <f t="shared" si="72"/>
        <v>1.2448512594064729E-306</v>
      </c>
      <c r="L222" s="1">
        <f t="shared" si="73"/>
        <v>9.625291196411266E-111</v>
      </c>
      <c r="M222" s="2">
        <f t="shared" si="74"/>
        <v>98.06569863958354</v>
      </c>
      <c r="N222" s="1">
        <f t="shared" si="75"/>
        <v>4.381268985602208E-111</v>
      </c>
      <c r="O222" s="1">
        <f t="shared" si="76"/>
        <v>0</v>
      </c>
      <c r="P222" s="1">
        <f t="shared" si="77"/>
        <v>0</v>
      </c>
      <c r="Q222" s="1">
        <f t="shared" si="78"/>
        <v>0</v>
      </c>
      <c r="R222" s="1">
        <f t="shared" si="79"/>
        <v>4.381268985602208E-111</v>
      </c>
    </row>
    <row r="223" spans="1:18" ht="13.5" thickBot="1">
      <c r="A223" s="2">
        <f t="shared" si="66"/>
        <v>523.4049704202482</v>
      </c>
      <c r="B223" s="1">
        <f t="shared" si="80"/>
        <v>0</v>
      </c>
      <c r="C223" s="1">
        <f t="shared" si="60"/>
        <v>0</v>
      </c>
      <c r="D223" s="1">
        <f t="shared" si="61"/>
        <v>2.1788959435402035E-232</v>
      </c>
      <c r="E223" s="1">
        <f t="shared" si="62"/>
        <v>5.615264405476334E-119</v>
      </c>
      <c r="F223" s="1">
        <f t="shared" si="67"/>
        <v>5.615264405476334E-119</v>
      </c>
      <c r="G223" s="2">
        <f t="shared" si="68"/>
        <v>44.863283178878675</v>
      </c>
      <c r="H223" s="1">
        <f t="shared" si="69"/>
        <v>5.977541430279759E-216</v>
      </c>
      <c r="I223" s="1">
        <f t="shared" si="70"/>
        <v>6.551141806266169E-118</v>
      </c>
      <c r="J223" s="1">
        <f t="shared" si="71"/>
        <v>6.946697534026917E-156</v>
      </c>
      <c r="K223" s="1">
        <f t="shared" si="72"/>
        <v>0</v>
      </c>
      <c r="L223" s="1">
        <f t="shared" si="73"/>
        <v>6.551141806266169E-118</v>
      </c>
      <c r="M223" s="2">
        <f t="shared" si="74"/>
        <v>98.56097994584407</v>
      </c>
      <c r="N223" s="1">
        <f t="shared" si="75"/>
        <v>2.98196842364517E-118</v>
      </c>
      <c r="O223" s="1">
        <f t="shared" si="76"/>
        <v>0</v>
      </c>
      <c r="P223" s="1">
        <f t="shared" si="77"/>
        <v>0</v>
      </c>
      <c r="Q223" s="1">
        <f t="shared" si="78"/>
        <v>0</v>
      </c>
      <c r="R223" s="1">
        <f t="shared" si="79"/>
        <v>2.98196842364517E-118</v>
      </c>
    </row>
    <row r="224" spans="1:18" ht="13.5" thickBot="1">
      <c r="A224" s="2">
        <f t="shared" si="66"/>
        <v>526.0351461510032</v>
      </c>
      <c r="B224" s="1">
        <f t="shared" si="80"/>
        <v>0</v>
      </c>
      <c r="C224" s="1">
        <f t="shared" si="60"/>
        <v>0</v>
      </c>
      <c r="D224" s="1">
        <f t="shared" si="61"/>
        <v>2.205591784120218E-243</v>
      </c>
      <c r="E224" s="1">
        <f t="shared" si="62"/>
        <v>2.2757729404681527E-126</v>
      </c>
      <c r="F224" s="1">
        <f t="shared" si="67"/>
        <v>2.2757729404681527E-126</v>
      </c>
      <c r="G224" s="2">
        <f t="shared" si="68"/>
        <v>45.08872681294339</v>
      </c>
      <c r="H224" s="1">
        <f t="shared" si="69"/>
        <v>6.578466555576114E-210</v>
      </c>
      <c r="I224" s="1">
        <f t="shared" si="70"/>
        <v>2.6550684304944117E-125</v>
      </c>
      <c r="J224" s="1">
        <f t="shared" si="71"/>
        <v>1.4028099019495544E-164</v>
      </c>
      <c r="K224" s="1">
        <f t="shared" si="72"/>
        <v>0</v>
      </c>
      <c r="L224" s="1">
        <f t="shared" si="73"/>
        <v>2.6550684304944117E-125</v>
      </c>
      <c r="M224" s="2">
        <f t="shared" si="74"/>
        <v>99.05626125210459</v>
      </c>
      <c r="N224" s="1">
        <f t="shared" si="75"/>
        <v>1.2085420307618433E-125</v>
      </c>
      <c r="O224" s="1">
        <f t="shared" si="76"/>
        <v>0</v>
      </c>
      <c r="P224" s="1">
        <f t="shared" si="77"/>
        <v>0</v>
      </c>
      <c r="Q224" s="1">
        <f t="shared" si="78"/>
        <v>0</v>
      </c>
      <c r="R224" s="1">
        <f t="shared" si="79"/>
        <v>1.2085420307618433E-125</v>
      </c>
    </row>
  </sheetData>
  <sheetProtection password="CB4C" sheet="1" objects="1" scenarios="1"/>
  <mergeCells count="17">
    <mergeCell ref="M22:R22"/>
    <mergeCell ref="B22:F22"/>
    <mergeCell ref="G22:L22"/>
    <mergeCell ref="A7:B7"/>
    <mergeCell ref="D7:E7"/>
    <mergeCell ref="D8:E8"/>
    <mergeCell ref="A8:B8"/>
    <mergeCell ref="A6:B6"/>
    <mergeCell ref="D2:F2"/>
    <mergeCell ref="A3:B3"/>
    <mergeCell ref="A4:B4"/>
    <mergeCell ref="D5:E5"/>
    <mergeCell ref="A2:C2"/>
    <mergeCell ref="A5:B5"/>
    <mergeCell ref="D4:E4"/>
    <mergeCell ref="D3:E3"/>
    <mergeCell ref="D6:E6"/>
  </mergeCells>
  <hyperlinks>
    <hyperlink ref="H1" r:id="rId1" display="http://creativecommons.org/licenses/by-nc-sa/2.0/fr/"/>
  </hyperlink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41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:K2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3:J19"/>
  <sheetViews>
    <sheetView workbookViewId="0" topLeftCell="A1">
      <selection activeCell="B18" sqref="B18:E19"/>
    </sheetView>
  </sheetViews>
  <sheetFormatPr defaultColWidth="11.421875" defaultRowHeight="12.75"/>
  <sheetData>
    <row r="3" ht="13.5" thickBot="1">
      <c r="A3" t="s">
        <v>35</v>
      </c>
    </row>
    <row r="4" spans="2:5" ht="13.5" thickBot="1">
      <c r="B4" s="1" t="s">
        <v>3</v>
      </c>
      <c r="C4" s="1" t="s">
        <v>5</v>
      </c>
      <c r="D4" s="1" t="s">
        <v>6</v>
      </c>
      <c r="E4" s="1" t="s">
        <v>7</v>
      </c>
    </row>
    <row r="5" spans="1:10" ht="13.5" thickBot="1">
      <c r="A5" t="s">
        <v>0</v>
      </c>
      <c r="B5" s="16">
        <v>28</v>
      </c>
      <c r="C5" s="16">
        <v>50</v>
      </c>
      <c r="D5" s="16">
        <v>300</v>
      </c>
      <c r="E5" s="16">
        <v>440</v>
      </c>
      <c r="G5">
        <v>3.45</v>
      </c>
      <c r="H5">
        <v>4.76</v>
      </c>
      <c r="I5">
        <v>10.56</v>
      </c>
      <c r="J5">
        <v>14.34</v>
      </c>
    </row>
    <row r="6" spans="1:10" ht="13.5" thickBot="1">
      <c r="A6" t="s">
        <v>1</v>
      </c>
      <c r="B6" s="16">
        <v>0.4</v>
      </c>
      <c r="C6" s="16">
        <v>0.5</v>
      </c>
      <c r="D6" s="16">
        <v>0.42</v>
      </c>
      <c r="E6" s="16">
        <v>0.51</v>
      </c>
      <c r="G6">
        <v>0.35</v>
      </c>
      <c r="H6">
        <v>0.421</v>
      </c>
      <c r="I6">
        <v>0.48</v>
      </c>
      <c r="J6">
        <v>0.55</v>
      </c>
    </row>
    <row r="8" ht="13.5" thickBot="1"/>
    <row r="9" spans="2:5" ht="13.5" thickBot="1">
      <c r="B9" s="10">
        <v>500</v>
      </c>
      <c r="C9" s="10">
        <v>600</v>
      </c>
      <c r="D9" s="8">
        <v>3500</v>
      </c>
      <c r="E9" s="8">
        <v>4000</v>
      </c>
    </row>
    <row r="10" spans="2:5" ht="13.5" thickBot="1">
      <c r="B10" s="10">
        <v>9.8</v>
      </c>
      <c r="C10" s="17">
        <v>2.5</v>
      </c>
      <c r="D10" s="8">
        <v>10</v>
      </c>
      <c r="E10" s="8">
        <v>7</v>
      </c>
    </row>
    <row r="11" ht="13.5" thickBot="1"/>
    <row r="12" spans="2:5" ht="13.5" thickBot="1">
      <c r="B12" s="8">
        <v>150</v>
      </c>
      <c r="C12" s="8">
        <v>120</v>
      </c>
      <c r="D12" s="8">
        <v>20</v>
      </c>
      <c r="E12" s="8">
        <v>140</v>
      </c>
    </row>
    <row r="13" spans="2:5" ht="13.5" thickBot="1">
      <c r="B13" s="8">
        <v>10</v>
      </c>
      <c r="C13" s="8">
        <v>10.2</v>
      </c>
      <c r="D13" s="8">
        <v>35</v>
      </c>
      <c r="E13" s="8">
        <v>28</v>
      </c>
    </row>
    <row r="14" ht="13.5" thickBot="1"/>
    <row r="15" spans="2:5" ht="13.5" thickBot="1">
      <c r="B15" s="8">
        <v>150</v>
      </c>
      <c r="C15" s="8">
        <v>400</v>
      </c>
      <c r="D15" s="8">
        <v>30</v>
      </c>
      <c r="E15" s="8">
        <v>140</v>
      </c>
    </row>
    <row r="16" spans="2:5" ht="13.5" thickBot="1">
      <c r="B16" s="8">
        <v>29</v>
      </c>
      <c r="C16" s="8">
        <v>12</v>
      </c>
      <c r="D16" s="8">
        <v>60</v>
      </c>
      <c r="E16" s="8">
        <v>58</v>
      </c>
    </row>
    <row r="17" ht="13.5" thickBot="1"/>
    <row r="18" spans="2:5" ht="13.5" thickBot="1">
      <c r="B18" s="20">
        <v>12.5</v>
      </c>
      <c r="C18" s="20">
        <v>15</v>
      </c>
      <c r="D18" s="20">
        <v>45</v>
      </c>
      <c r="E18" s="20">
        <v>48</v>
      </c>
    </row>
    <row r="19" spans="2:5" ht="13.5" thickBot="1">
      <c r="B19" s="20">
        <v>5.8</v>
      </c>
      <c r="C19" s="20">
        <v>3.2</v>
      </c>
      <c r="D19" s="20">
        <v>3.1</v>
      </c>
      <c r="E19" s="20">
        <v>2.8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 DEPT CHIMIE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T.BRIERE</dc:creator>
  <cp:keywords/>
  <dc:description/>
  <cp:lastModifiedBy>T.BRIERE</cp:lastModifiedBy>
  <dcterms:created xsi:type="dcterms:W3CDTF">2007-05-22T10:15:45Z</dcterms:created>
  <dcterms:modified xsi:type="dcterms:W3CDTF">2008-11-20T08:04:23Z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